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08"/>
  <workbookPr autoCompressPictures="0"/>
  <mc:AlternateContent xmlns:mc="http://schemas.openxmlformats.org/markup-compatibility/2006">
    <mc:Choice Requires="x15">
      <x15ac:absPath xmlns:x15ac="http://schemas.microsoft.com/office/spreadsheetml/2010/11/ac" url="/Users/timothystrickland/Documents/Tim Docs/01 LD Resources/LD Staff and Church Resources/Salary Guide/2025 Scenarios and Final Guide/"/>
    </mc:Choice>
  </mc:AlternateContent>
  <xr:revisionPtr revIDLastSave="0" documentId="13_ncr:1_{A7D225E3-82E3-AD4A-A50D-6E3EA3BF25FE}" xr6:coauthVersionLast="47" xr6:coauthVersionMax="47" xr10:uidLastSave="{00000000-0000-0000-0000-000000000000}"/>
  <bookViews>
    <workbookView xWindow="0" yWindow="760" windowWidth="30240" windowHeight="18020" tabRatio="500" xr2:uid="{00000000-000D-0000-FFFF-FFFF00000000}"/>
  </bookViews>
  <sheets>
    <sheet name="1 Salary Summary" sheetId="1" r:id="rId1"/>
    <sheet name="2 Housing Adjustment" sheetId="2" r:id="rId2"/>
    <sheet name="3 Track Record, Exp, Edn, Size" sheetId="3" r:id="rId3"/>
    <sheet name="Notes for 2025" sheetId="4" r:id="rId4"/>
    <sheet name="Sheet1" sheetId="5"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 uri="GoogleSheetsCustomDataVersion1">
      <go:sheetsCustomData xmlns:go="http://customooxmlschemas.google.com/" r:id="rId7" roundtripDataSignature="AMtx7mjpCmj02V0GMnQ+ab3CshTOFkFENw=="/>
    </ext>
  </extLst>
</workbook>
</file>

<file path=xl/calcChain.xml><?xml version="1.0" encoding="utf-8"?>
<calcChain xmlns="http://schemas.openxmlformats.org/spreadsheetml/2006/main">
  <c r="C38" i="1" l="1"/>
  <c r="F38" i="1"/>
  <c r="I38" i="1"/>
  <c r="L38" i="1"/>
  <c r="F16" i="3"/>
  <c r="C15" i="1" s="1"/>
  <c r="C13" i="1"/>
  <c r="C17" i="1"/>
  <c r="C14" i="1"/>
  <c r="C16" i="1"/>
  <c r="C19" i="1" l="1"/>
  <c r="C23" i="1" s="1"/>
  <c r="C21" i="1" l="1"/>
  <c r="C22" i="1"/>
  <c r="C20" i="1"/>
</calcChain>
</file>

<file path=xl/sharedStrings.xml><?xml version="1.0" encoding="utf-8"?>
<sst xmlns="http://schemas.openxmlformats.org/spreadsheetml/2006/main" count="241" uniqueCount="198">
  <si>
    <t>FEB CENTRAL</t>
  </si>
  <si>
    <t xml:space="preserve">LEAD PASTOR and ASSOCIATE STAFF SALARY GUIDE       </t>
  </si>
  <si>
    <t>2025 EDITION</t>
  </si>
  <si>
    <t>Salary Summary</t>
  </si>
  <si>
    <t>(published October 2024)</t>
  </si>
  <si>
    <t>Please use the following Salary Recommendations as a Guideline for determining an appropriate Salary.</t>
  </si>
  <si>
    <t>The Calculation starts with a Base Amount of $57,380 and then considers geography, experience, track record and other factors.</t>
  </si>
  <si>
    <r>
      <t xml:space="preserve">Use the Tabs below to access the </t>
    </r>
    <r>
      <rPr>
        <b/>
        <sz val="12"/>
        <color theme="1"/>
        <rFont val="Calibri"/>
        <family val="2"/>
        <scheme val="minor"/>
      </rPr>
      <t>Housing Adjustment Sheet</t>
    </r>
    <r>
      <rPr>
        <sz val="12"/>
        <color theme="1"/>
        <rFont val="Calibri"/>
        <family val="2"/>
        <scheme val="minor"/>
      </rPr>
      <t xml:space="preserve"> as well as </t>
    </r>
    <r>
      <rPr>
        <b/>
        <sz val="12"/>
        <color theme="1"/>
        <rFont val="Calibri"/>
        <family val="2"/>
        <scheme val="minor"/>
      </rPr>
      <t>Track Record, Experience, Education and Size</t>
    </r>
    <r>
      <rPr>
        <sz val="12"/>
        <color theme="1"/>
        <rFont val="Calibri"/>
        <family val="2"/>
        <scheme val="minor"/>
      </rPr>
      <t xml:space="preserve"> Sheet.</t>
    </r>
  </si>
  <si>
    <t>Enter the variables on Tabs 2 &amp; 3 in the YELLOW highlighted boxes which will link to the GRAY and BLUE highlighted boxes below.</t>
  </si>
  <si>
    <t>Salary Calculation:</t>
  </si>
  <si>
    <t>Recommended Benefits (in addition to salary)</t>
  </si>
  <si>
    <t>Base Amount</t>
  </si>
  <si>
    <t>RRSP: Church Contributes 5% of Salary</t>
  </si>
  <si>
    <t>Housing Adjustment (see Tab 2 below)</t>
  </si>
  <si>
    <t>Health: Church Covers Fellowship Health Plan</t>
  </si>
  <si>
    <t>Track Record/Merit Adjustment (see Tab 3 below)</t>
  </si>
  <si>
    <t>Personal Development: Church Provides 3-5% of Salary</t>
  </si>
  <si>
    <t>Experience Adjustment (see Tab 3 below)</t>
  </si>
  <si>
    <t>Holidays: 3-5 weeks annually</t>
  </si>
  <si>
    <t>Education Adjustment (see Tab 3 below)</t>
  </si>
  <si>
    <t>Study Leave: One week annually</t>
  </si>
  <si>
    <t>Church Size Adjustment (see Tab 3 below)</t>
  </si>
  <si>
    <t>Moving Allowance: One time moving costs covered.</t>
  </si>
  <si>
    <t>Lead</t>
  </si>
  <si>
    <t>Categories of Ministry Staff</t>
  </si>
  <si>
    <t>Senior Associate</t>
  </si>
  <si>
    <r>
      <t xml:space="preserve">-The salary guide has 5 categories: </t>
    </r>
    <r>
      <rPr>
        <i/>
        <sz val="12"/>
        <color theme="1"/>
        <rFont val="Calibri"/>
        <family val="2"/>
        <scheme val="minor"/>
      </rPr>
      <t>Lead Pastor, Senior Associate, Middle Associate, Junior Associate, and Pre-Associate.</t>
    </r>
  </si>
  <si>
    <t>Middle Associate</t>
  </si>
  <si>
    <t>-Each church will need to decide which category best matches a Staff member's level of responsibilty. The guidelines below offer assistance:</t>
  </si>
  <si>
    <t>Junior Associate</t>
  </si>
  <si>
    <t>CATEGORY GUIDELINES</t>
  </si>
  <si>
    <t>Pre-Associate</t>
  </si>
  <si>
    <r>
      <rPr>
        <b/>
        <i/>
        <sz val="12"/>
        <color theme="1"/>
        <rFont val="Calibri"/>
        <family val="2"/>
        <scheme val="minor"/>
      </rPr>
      <t>Lead Pastor</t>
    </r>
    <r>
      <rPr>
        <sz val="12"/>
        <color theme="1"/>
        <rFont val="Calibri"/>
        <family val="2"/>
        <scheme val="minor"/>
      </rPr>
      <t xml:space="preserve"> - This category is for the Lead role in a church or site and is often called the Lead Pastor, Senior Pastor, Site Pastor, or simply Pastor.</t>
    </r>
  </si>
  <si>
    <t>+ Recommended Benefits</t>
  </si>
  <si>
    <r>
      <rPr>
        <b/>
        <i/>
        <sz val="12"/>
        <color theme="1"/>
        <rFont val="Calibri"/>
        <family val="2"/>
        <scheme val="minor"/>
      </rPr>
      <t>Senior Associate</t>
    </r>
    <r>
      <rPr>
        <sz val="12"/>
        <color theme="1"/>
        <rFont val="Calibri"/>
        <family val="2"/>
        <scheme val="minor"/>
      </rPr>
      <t xml:space="preserve"> - This category is for the Primary Associate to the Lead Pastor, and may be called Senior Associate Pastor, Executive Pastor, Associate Pastor, or similar. Often the majority of the church staff report to this person.</t>
    </r>
  </si>
  <si>
    <r>
      <rPr>
        <b/>
        <i/>
        <sz val="12"/>
        <color theme="1"/>
        <rFont val="Calibri"/>
        <family val="2"/>
        <scheme val="minor"/>
      </rPr>
      <t>Middle Associate</t>
    </r>
    <r>
      <rPr>
        <sz val="12"/>
        <color theme="1"/>
        <rFont val="Calibri"/>
        <family val="2"/>
        <scheme val="minor"/>
      </rPr>
      <t xml:space="preserve"> - This category is for an Associate role with an above average level of responsibility and may have the title of Associate Pastor, Discipleship Pastor, or similar. In some churches the Youth Pastor, Children's Director or Worship Pastor may fit this category. Typically a Middle Associate supervises 1-3 staff and/or a large number of volunteers.</t>
    </r>
  </si>
  <si>
    <r>
      <rPr>
        <b/>
        <i/>
        <sz val="12"/>
        <color theme="1"/>
        <rFont val="Calibri"/>
        <family val="2"/>
        <scheme val="minor"/>
      </rPr>
      <t>Junior Associate</t>
    </r>
    <r>
      <rPr>
        <sz val="12"/>
        <color theme="1"/>
        <rFont val="Calibri"/>
        <family val="2"/>
        <scheme val="minor"/>
      </rPr>
      <t xml:space="preserve"> - This category is for an Associate role with an average level of responsibilty. Often this category fits well for Youth Pastors and Children's Directors.</t>
    </r>
  </si>
  <si>
    <r>
      <rPr>
        <b/>
        <i/>
        <sz val="12"/>
        <color theme="1"/>
        <rFont val="Calibri"/>
        <family val="2"/>
        <scheme val="minor"/>
      </rPr>
      <t>Pre-Associate</t>
    </r>
    <r>
      <rPr>
        <sz val="12"/>
        <color theme="1"/>
        <rFont val="Calibri"/>
        <family val="2"/>
        <scheme val="minor"/>
      </rPr>
      <t xml:space="preserve"> - This category is for entry-level ministry roles. For example, a church may have a high capacity volunteer who was hired as ministry staff because of their strong abilities. They likley will need to moved up to Jr Associate or Middle Associate as their gifts develop and their responsibilty increases.</t>
    </r>
  </si>
  <si>
    <t>Example 1 - Lead Pastor, Church of 90 in Mississauga</t>
  </si>
  <si>
    <t>Example 2 - Youth Pastor, Church of 350 in Guelph</t>
  </si>
  <si>
    <t>Example 3 - Discipleship Pastor, Church of 250 in London</t>
  </si>
  <si>
    <t>Example 4 - Executive Pastor, Church of 750 in Ottawa</t>
  </si>
  <si>
    <t>Housing Adjustment: Mississauga</t>
  </si>
  <si>
    <t>Housing Adjustment: Guelph</t>
  </si>
  <si>
    <t>Housing Adjustment: London</t>
  </si>
  <si>
    <t>Housing Adjustment: Ottawa</t>
  </si>
  <si>
    <t>Track Record and Merit:</t>
  </si>
  <si>
    <t>Experience: 5 years</t>
  </si>
  <si>
    <t>Experience: 4 years</t>
  </si>
  <si>
    <t>Experience: 10 years</t>
  </si>
  <si>
    <t>Experience: 20 years</t>
  </si>
  <si>
    <t>Education: Bachelors</t>
  </si>
  <si>
    <t>Education: Masters</t>
  </si>
  <si>
    <t>Education: Doctorate</t>
  </si>
  <si>
    <t>Church Size: 0-100</t>
  </si>
  <si>
    <t>Church Size: 200-400</t>
  </si>
  <si>
    <t>Church Size: 400-800</t>
  </si>
  <si>
    <t>Level: Lead Pastor</t>
  </si>
  <si>
    <t>Level: Junior Associate</t>
  </si>
  <si>
    <t>Level: Middle Associate</t>
  </si>
  <si>
    <t>Level: Senior Associate</t>
  </si>
  <si>
    <t>Example 1 Total</t>
  </si>
  <si>
    <t>Example 2 Total</t>
  </si>
  <si>
    <t>Example 3 Total</t>
  </si>
  <si>
    <t>Example 4 Total</t>
  </si>
  <si>
    <t>Annual Raises and Reviews:</t>
  </si>
  <si>
    <t>Staff should be reviewed annually based on a job description and previously agreed-upon annual goals.</t>
  </si>
  <si>
    <t>Raises should consider both cost of living and merit increases.</t>
  </si>
  <si>
    <t>Some staff salaries may be lower than the salary guide suggests, warranting a larger-than-normal one-time increase.</t>
  </si>
  <si>
    <r>
      <t xml:space="preserve">For </t>
    </r>
    <r>
      <rPr>
        <u/>
        <sz val="12"/>
        <color rgb="FF313131"/>
        <rFont val="Calibri"/>
        <family val="2"/>
      </rPr>
      <t>temporary situations</t>
    </r>
    <r>
      <rPr>
        <sz val="12"/>
        <color rgb="FF313131"/>
        <rFont val="Calibri"/>
        <family val="2"/>
      </rPr>
      <t xml:space="preserve"> that may warrant compensation consideration if a staff member is required to take on more responsibility than normal, it may be advisable to consider a year-end (or monthly) bonus for the individual rather than a salary adjustment. Temporary situations for such consideration might include covering a staff vacancy or responding/preparing for a season of change or rapid growth.</t>
    </r>
  </si>
  <si>
    <r>
      <t xml:space="preserve">For </t>
    </r>
    <r>
      <rPr>
        <u/>
        <sz val="12"/>
        <color rgb="FF313131"/>
        <rFont val="Calibri"/>
        <family val="2"/>
      </rPr>
      <t>blended roles</t>
    </r>
    <r>
      <rPr>
        <sz val="12"/>
        <color rgb="FF313131"/>
        <rFont val="Calibri"/>
        <family val="2"/>
      </rPr>
      <t xml:space="preserve"> (e.g. youth/worship) that are typically longer term expectations, the overall level of responsibility should be considered for salary grid placement.</t>
    </r>
  </si>
  <si>
    <t>The Impact of Rising Housing Costs:</t>
  </si>
  <si>
    <t xml:space="preserve">Housing prices have increased substantially in the past decade, with price increases of 50-100% in many communities. </t>
  </si>
  <si>
    <t>As a result many churches will need to consider increasing their salary budget to enable a staff member to afford housing.</t>
  </si>
  <si>
    <t>For some churches the suggested salary above will seem higher than expected, in part due to increased housing costs.</t>
  </si>
  <si>
    <t>This salary guide considers the impact of housing costs on Tab 2 below: "Housing Adjustment."</t>
  </si>
  <si>
    <t>Other Notes:</t>
  </si>
  <si>
    <t>Paying staff adequately is biblical (see 1 Tim. 5:17-18) and encourages long-term ministry.</t>
  </si>
  <si>
    <t>This worksheet is intended as a guideline rather than a rule.</t>
  </si>
  <si>
    <t>Please contact FEB Central if you have further questions. Your feedback is welcome.</t>
  </si>
  <si>
    <t xml:space="preserve">FEB CENTRAL                </t>
  </si>
  <si>
    <t>LEAD PASTOR and ASSOCIATE STAFF SALARY GUIDE</t>
  </si>
  <si>
    <t>Housing Adjustment, Selected Communities</t>
  </si>
  <si>
    <t>To determine the housing adjustment, locate the city closest to your location.</t>
  </si>
  <si>
    <t>Then enter the Housing Adjustment Amount in the shaded box</t>
  </si>
  <si>
    <t>Enter Adjustment Here:</t>
  </si>
  <si>
    <t>Mortgage costs</t>
  </si>
  <si>
    <t>Community</t>
  </si>
  <si>
    <t>Est House Price</t>
  </si>
  <si>
    <t>Monthly</t>
  </si>
  <si>
    <t>Annual</t>
  </si>
  <si>
    <t>2025 Adjustment</t>
  </si>
  <si>
    <t>Examples:</t>
  </si>
  <si>
    <t>Sault Ste. Marie*</t>
  </si>
  <si>
    <t xml:space="preserve"> $ -   </t>
  </si>
  <si>
    <t>Example 1:</t>
  </si>
  <si>
    <t>Belleville</t>
  </si>
  <si>
    <t>Mississauga</t>
  </si>
  <si>
    <t>Windsor</t>
  </si>
  <si>
    <t>Markdale</t>
  </si>
  <si>
    <t>Goderich</t>
  </si>
  <si>
    <t>Example 2:</t>
  </si>
  <si>
    <t>Orillia</t>
  </si>
  <si>
    <t>Guelph</t>
  </si>
  <si>
    <t>Strathroy</t>
  </si>
  <si>
    <t>Huntsville</t>
  </si>
  <si>
    <t>St Catharines</t>
  </si>
  <si>
    <t>Example 3:</t>
  </si>
  <si>
    <t>Montreal</t>
  </si>
  <si>
    <t>London</t>
  </si>
  <si>
    <t>Lindsay</t>
  </si>
  <si>
    <t>Woodstock</t>
  </si>
  <si>
    <t>Brantford</t>
  </si>
  <si>
    <t>Ottawa</t>
  </si>
  <si>
    <t>Hamilton</t>
  </si>
  <si>
    <t>Fergus</t>
  </si>
  <si>
    <t>Cambridge &amp; KW</t>
  </si>
  <si>
    <t>Paris</t>
  </si>
  <si>
    <t>Barrie</t>
  </si>
  <si>
    <t>Oshawa</t>
  </si>
  <si>
    <t>Ajax</t>
  </si>
  <si>
    <t>Whitby</t>
  </si>
  <si>
    <t>Toronto Etobicoke</t>
  </si>
  <si>
    <t>Halton Region</t>
  </si>
  <si>
    <t>Toronto Scarborough</t>
  </si>
  <si>
    <t>Oakville</t>
  </si>
  <si>
    <t>Notes</t>
  </si>
  <si>
    <t>a) Monthly Carrying Costs are based approximately on 10% down, 5 year fixed high ratio mortgage posted rates at major Cdn Banks</t>
  </si>
  <si>
    <t>b) Housing Prices sourced from Zoocasa, filtering for 3bdrm or more, homes, up to 1800sq ft, less than $1 million selling price (Toronto and area less than $1.25 mil), sold since Jan 1st 2024</t>
  </si>
  <si>
    <t xml:space="preserve"> Typically the sample size averaged 20 homes.</t>
  </si>
  <si>
    <t>c) Some communities not listed above may need to review local housing sales data to determine their housing adjustment.</t>
  </si>
  <si>
    <t>d) Please contact FEB Central if you think the estimates are not accurate for your area.</t>
  </si>
  <si>
    <t xml:space="preserve">LEAD PASTOR and ASSOCIATE STAFF SALARY GUIDE                         </t>
  </si>
  <si>
    <t>Track Record, Experience, Education, and Size Adjustments</t>
  </si>
  <si>
    <t>Track Record &amp; Merit</t>
  </si>
  <si>
    <t>Experience</t>
  </si>
  <si>
    <t>Education</t>
  </si>
  <si>
    <t>Church Size</t>
  </si>
  <si>
    <t>Sliding Scale</t>
  </si>
  <si>
    <t>$0 - $7657</t>
  </si>
  <si>
    <t>Years 0-10</t>
  </si>
  <si>
    <t>$919/year</t>
  </si>
  <si>
    <t>Bachelors</t>
  </si>
  <si>
    <t>0-100</t>
  </si>
  <si>
    <t>Track Record and Merit amount should be assigned on</t>
  </si>
  <si>
    <t>No Adjustment after year 10</t>
  </si>
  <si>
    <t>Masters</t>
  </si>
  <si>
    <t>100-200</t>
  </si>
  <si>
    <t>a scale based on past ministry effectiveness and skills.</t>
  </si>
  <si>
    <t>Doctorate</t>
  </si>
  <si>
    <t>200-400</t>
  </si>
  <si>
    <t>400-800</t>
  </si>
  <si>
    <t>800-1200</t>
  </si>
  <si>
    <t>1200+</t>
  </si>
  <si>
    <t>EXPERIENCE ADJUSTMENT</t>
  </si>
  <si>
    <t>TRACK RECORD ADJUSTMENT</t>
  </si>
  <si>
    <t>Enter Years Here:</t>
  </si>
  <si>
    <t>More than 10</t>
  </si>
  <si>
    <t>EDUCATION ADJUSTMENT</t>
  </si>
  <si>
    <t>SIZE ADJUSTMENT</t>
  </si>
  <si>
    <t>Enter Amount Here:</t>
  </si>
  <si>
    <t>Adjustment Amount Here:</t>
  </si>
  <si>
    <t>Example 1</t>
  </si>
  <si>
    <t>Track Record &amp; Merit: Average</t>
  </si>
  <si>
    <t>Experience: 5 years (5x$918.9)</t>
  </si>
  <si>
    <t>Example 2</t>
  </si>
  <si>
    <t>Track Record &amp; Merit: Good</t>
  </si>
  <si>
    <t>Experience: 4 years (4x918.9)</t>
  </si>
  <si>
    <t>Example 3</t>
  </si>
  <si>
    <t>Track Record &amp; Merit: Excellent</t>
  </si>
  <si>
    <t>Experience: 10 years (10x918.9)</t>
  </si>
  <si>
    <t>Example 4</t>
  </si>
  <si>
    <t>Experience: 20 years (10x918.9)</t>
  </si>
  <si>
    <t>Church Size: 800-1200</t>
  </si>
  <si>
    <r>
      <t xml:space="preserve">Note: </t>
    </r>
    <r>
      <rPr>
        <i/>
        <sz val="12"/>
        <color theme="1"/>
        <rFont val="Calibri"/>
        <family val="2"/>
        <scheme val="minor"/>
      </rPr>
      <t>The merit adjustment gives churches the opportunity to reward</t>
    </r>
  </si>
  <si>
    <r>
      <rPr>
        <b/>
        <i/>
        <sz val="12"/>
        <color theme="1"/>
        <rFont val="Calibri"/>
        <family val="2"/>
        <scheme val="minor"/>
      </rPr>
      <t>Note:</t>
    </r>
    <r>
      <rPr>
        <i/>
        <sz val="12"/>
        <color theme="1"/>
        <rFont val="Calibri"/>
        <family val="2"/>
        <scheme val="minor"/>
      </rPr>
      <t xml:space="preserve"> For </t>
    </r>
    <r>
      <rPr>
        <b/>
        <i/>
        <sz val="12"/>
        <color theme="1"/>
        <rFont val="Calibri"/>
        <family val="2"/>
        <scheme val="minor"/>
      </rPr>
      <t>Lead Pastors</t>
    </r>
    <r>
      <rPr>
        <i/>
        <sz val="12"/>
        <color theme="1"/>
        <rFont val="Calibri"/>
        <family val="2"/>
        <scheme val="minor"/>
      </rPr>
      <t xml:space="preserve"> and </t>
    </r>
    <r>
      <rPr>
        <b/>
        <i/>
        <sz val="12"/>
        <color theme="1"/>
        <rFont val="Calibri"/>
        <family val="2"/>
        <scheme val="minor"/>
      </rPr>
      <t>Senior Associate Pastors</t>
    </r>
  </si>
  <si>
    <t>quality work. A church may want to start a staff member</t>
  </si>
  <si>
    <t>in larger churches, the Church Size Adjustment above</t>
  </si>
  <si>
    <t>somwhere in the middle of the range (thus giving them credit</t>
  </si>
  <si>
    <t xml:space="preserve">may need to be increased, to achieve a salary </t>
  </si>
  <si>
    <t>for past merit) and move them up in the range after</t>
  </si>
  <si>
    <t>that is appropriate to the amount of responsibilty</t>
  </si>
  <si>
    <t xml:space="preserve">a strong year and/or for added responsibilty. </t>
  </si>
  <si>
    <t>and the level of skill required for the role.</t>
  </si>
  <si>
    <t>Notes for 2025</t>
  </si>
  <si>
    <t xml:space="preserve">1. As a response to the feedback we received from the salary survey, we heard concern about affordability for all ministry staff, and especially younger staff. </t>
  </si>
  <si>
    <t xml:space="preserve">For this reason we adjusted the percentage amounts for associate staff, to support affordability and longevity in these roles. </t>
  </si>
  <si>
    <t>2. We have added additional clarification in the comments regarding categories of Ministry Staff, to help churches determine where to place their associate staff.</t>
  </si>
  <si>
    <t>3. We used a 2.1% COLA (Cost of Living Adjustment) as a general guideline for base salary and adjustment increases, based on August 2024 Statistics Canada CPI data.</t>
  </si>
  <si>
    <t>4. We added comments regarding the Merit Adustment, to give additional guidance to churches regarding merit.</t>
  </si>
  <si>
    <t>5. The guide was completed by a Salary Guide team made up of leaders from across FEB Central:</t>
  </si>
  <si>
    <t>6. The Salary Guide Team's Purpose Statement is: To provide churches with a guideline for paying ministry staff adequately and encouraging long-term staff tenures, while not overburdening church budgets.</t>
  </si>
  <si>
    <t>We appreciate your prayers in fulfilling this purpose.</t>
  </si>
  <si>
    <t>7. Please direct feedback and inquiries to churchvitality@febcentral.ca. We welcome your questions and input. We review suggestions and consider them for updates to future editions of the salary guide.</t>
  </si>
  <si>
    <t xml:space="preserve">8. We increased the housing adjustments so that they are all positive numbers for each city, to improve the simplicity of the calculations. </t>
  </si>
  <si>
    <t>We lowered the base salary amount by a similar amount to the increase in housing, causing minimal changes to the net salary from previous years.</t>
  </si>
  <si>
    <t>9. We increased the size adjustment to $1000 for staff serving in churches of under 100 people, to communicate appreciation for staff serving in smaller churches</t>
  </si>
  <si>
    <t>Experience Years (for dropdown)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</si>
</sst>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164" formatCode="&quot;$&quot;#,##0;[Red]\-&quot;$&quot;#,##0"/>
    <numFmt numFmtId="165" formatCode="_-&quot;$&quot;* #,##0_-;\-&quot;$&quot;* #,##0_-;_-&quot;$&quot;* &quot;-&quot;??_-;_-@"/>
    <numFmt numFmtId="166" formatCode="_(&quot;$&quot;* #,##0_);_(&quot;$&quot;* \(#,##0\);_(&quot;$&quot;* &quot;-&quot;??_);_(@_)"/>
    <numFmt numFmtId="167" formatCode="_(&quot;$&quot;* #,##0.0_);_(&quot;$&quot;* \(#,##0.0\);_(&quot;$&quot;* &quot;-&quot;?_);_(@_)"/>
    <numFmt numFmtId="168" formatCode="_-&quot;$&quot;* #,##0_-;\-&quot;$&quot;* #,##0_-;_-&quot;$&quot;* &quot;-&quot;??_-;_-@_-"/>
  </numFmts>
  <fonts count="36" x14ac:knownFonts="1">
    <font>
      <sz val="12"/>
      <color theme="1"/>
      <name val="Arial"/>
    </font>
    <font>
      <sz val="12"/>
      <color theme="1"/>
      <name val="Calibri"/>
      <family val="2"/>
      <scheme val="minor"/>
    </font>
    <font>
      <sz val="12"/>
      <color theme="1"/>
      <name val="Calibri"/>
      <family val="2"/>
      <scheme val="minor"/>
    </font>
    <font>
      <sz val="12"/>
      <color theme="1"/>
      <name val="Calibri"/>
      <family val="2"/>
      <scheme val="minor"/>
    </font>
    <font>
      <b/>
      <sz val="14"/>
      <color theme="1"/>
      <name val="Calibri"/>
      <family val="2"/>
    </font>
    <font>
      <sz val="12"/>
      <color theme="1"/>
      <name val="Calibri"/>
      <family val="2"/>
    </font>
    <font>
      <b/>
      <sz val="12"/>
      <color theme="1"/>
      <name val="Calibri"/>
      <family val="2"/>
    </font>
    <font>
      <i/>
      <sz val="12"/>
      <color theme="1"/>
      <name val="Calibri"/>
      <family val="2"/>
    </font>
    <font>
      <sz val="14"/>
      <color theme="1"/>
      <name val="Calibri"/>
      <family val="2"/>
    </font>
    <font>
      <b/>
      <i/>
      <sz val="14"/>
      <color theme="1"/>
      <name val="Calibri"/>
      <family val="2"/>
    </font>
    <font>
      <b/>
      <sz val="12"/>
      <color theme="1"/>
      <name val="Calibri"/>
      <family val="2"/>
      <scheme val="minor"/>
    </font>
    <font>
      <sz val="12"/>
      <name val="Calibri"/>
      <family val="2"/>
      <scheme val="minor"/>
    </font>
    <font>
      <b/>
      <sz val="14"/>
      <color theme="1"/>
      <name val="Calibri"/>
      <family val="2"/>
      <scheme val="minor"/>
    </font>
    <font>
      <b/>
      <sz val="12"/>
      <color rgb="FF000000"/>
      <name val="Calibri"/>
      <family val="2"/>
      <scheme val="minor"/>
    </font>
    <font>
      <i/>
      <sz val="12"/>
      <color theme="1"/>
      <name val="Calibri"/>
      <family val="2"/>
      <scheme val="minor"/>
    </font>
    <font>
      <sz val="14"/>
      <color theme="1"/>
      <name val="Calibri"/>
      <family val="2"/>
      <scheme val="minor"/>
    </font>
    <font>
      <b/>
      <sz val="18"/>
      <color theme="1"/>
      <name val="Calibri"/>
      <family val="2"/>
      <scheme val="minor"/>
    </font>
    <font>
      <sz val="8"/>
      <name val="Arial"/>
      <family val="2"/>
    </font>
    <font>
      <b/>
      <i/>
      <sz val="12"/>
      <color rgb="FF000000"/>
      <name val="Calibri"/>
      <family val="2"/>
      <scheme val="minor"/>
    </font>
    <font>
      <b/>
      <i/>
      <sz val="12"/>
      <color theme="1"/>
      <name val="Calibri"/>
      <family val="2"/>
      <scheme val="minor"/>
    </font>
    <font>
      <sz val="12"/>
      <color theme="1"/>
      <name val="Arial"/>
      <family val="2"/>
    </font>
    <font>
      <b/>
      <sz val="22"/>
      <color theme="1"/>
      <name val="Arial"/>
      <family val="2"/>
    </font>
    <font>
      <b/>
      <i/>
      <sz val="16"/>
      <color theme="1"/>
      <name val="Calibri"/>
      <family val="2"/>
      <scheme val="minor"/>
    </font>
    <font>
      <b/>
      <sz val="16"/>
      <color theme="1"/>
      <name val="Calibri"/>
      <family val="2"/>
      <scheme val="minor"/>
    </font>
    <font>
      <b/>
      <i/>
      <sz val="16"/>
      <name val="Calibri"/>
      <family val="2"/>
      <scheme val="minor"/>
    </font>
    <font>
      <b/>
      <sz val="16"/>
      <name val="Calibri"/>
      <family val="2"/>
      <scheme val="minor"/>
    </font>
    <font>
      <b/>
      <u/>
      <sz val="12"/>
      <color theme="1"/>
      <name val="Calibri"/>
      <family val="2"/>
      <scheme val="minor"/>
    </font>
    <font>
      <i/>
      <sz val="12"/>
      <color theme="1"/>
      <name val="Calibri (Body)"/>
    </font>
    <font>
      <i/>
      <sz val="13"/>
      <color theme="1"/>
      <name val="Calibri"/>
      <family val="2"/>
    </font>
    <font>
      <i/>
      <sz val="12"/>
      <color theme="1"/>
      <name val="Arial"/>
      <family val="2"/>
    </font>
    <font>
      <b/>
      <sz val="16"/>
      <color theme="1"/>
      <name val="Arial"/>
      <family val="2"/>
    </font>
    <font>
      <b/>
      <i/>
      <u/>
      <sz val="12"/>
      <color theme="1"/>
      <name val="Calibri"/>
      <family val="2"/>
    </font>
    <font>
      <sz val="12"/>
      <color rgb="FF313131"/>
      <name val="Calibri"/>
      <family val="2"/>
    </font>
    <font>
      <u/>
      <sz val="12"/>
      <color rgb="FF313131"/>
      <name val="Calibri"/>
      <family val="2"/>
    </font>
    <font>
      <sz val="12"/>
      <color theme="1"/>
      <name val="Calibri"/>
      <family val="2"/>
      <scheme val="major"/>
    </font>
    <font>
      <sz val="12"/>
      <color theme="1"/>
      <name val="Calibri"/>
      <family val="2"/>
    </font>
  </fonts>
  <fills count="13">
    <fill>
      <patternFill patternType="none"/>
    </fill>
    <fill>
      <patternFill patternType="gray125"/>
    </fill>
    <fill>
      <patternFill patternType="solid">
        <fgColor theme="9" tint="0.59999389629810485"/>
        <bgColor indexed="64"/>
      </patternFill>
    </fill>
    <fill>
      <patternFill patternType="solid">
        <fgColor theme="0" tint="-0.14999847407452621"/>
        <bgColor rgb="FFD8D8D8"/>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EFFB4"/>
        <bgColor indexed="64"/>
      </patternFill>
    </fill>
    <fill>
      <patternFill patternType="solid">
        <fgColor rgb="FFFEFFB4"/>
        <bgColor rgb="FFFFFF00"/>
      </patternFill>
    </fill>
    <fill>
      <patternFill patternType="solid">
        <fgColor theme="6" tint="0.79998168889431442"/>
        <bgColor indexed="64"/>
      </patternFill>
    </fill>
    <fill>
      <patternFill patternType="solid">
        <fgColor rgb="FFF3F3F3"/>
        <bgColor indexed="64"/>
      </patternFill>
    </fill>
    <fill>
      <patternFill patternType="solid">
        <fgColor rgb="FFD8D8D8"/>
        <bgColor indexed="64"/>
      </patternFill>
    </fill>
    <fill>
      <patternFill patternType="solid">
        <fgColor rgb="FFFFFFFF"/>
        <bgColor indexed="64"/>
      </patternFill>
    </fill>
    <fill>
      <patternFill patternType="solid">
        <fgColor rgb="FF00FF00"/>
        <bgColor indexed="64"/>
      </patternFill>
    </fill>
  </fills>
  <borders count="42">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rgb="FFD4D4D4"/>
      </bottom>
      <diagonal/>
    </border>
    <border>
      <left/>
      <right style="thin">
        <color rgb="FFD4D4D4"/>
      </right>
      <top/>
      <bottom style="thin">
        <color rgb="FFD4D4D4"/>
      </bottom>
      <diagonal/>
    </border>
    <border>
      <left/>
      <right/>
      <top style="thin">
        <color rgb="FFD4D4D4"/>
      </top>
      <bottom style="thin">
        <color rgb="FFD4D4D4"/>
      </bottom>
      <diagonal/>
    </border>
    <border>
      <left/>
      <right style="thin">
        <color rgb="FFD4D4D4"/>
      </right>
      <top style="thin">
        <color rgb="FFD4D4D4"/>
      </top>
      <bottom style="thin">
        <color rgb="FFD4D4D4"/>
      </bottom>
      <diagonal/>
    </border>
    <border>
      <left style="thin">
        <color rgb="FFD4D4D4"/>
      </left>
      <right/>
      <top/>
      <bottom/>
      <diagonal/>
    </border>
    <border>
      <left style="thin">
        <color rgb="FFD4D4D4"/>
      </left>
      <right style="thin">
        <color rgb="FFD4D4D4"/>
      </right>
      <top style="thin">
        <color rgb="FFD4D4D4"/>
      </top>
      <bottom style="thin">
        <color rgb="FFD4D4D4"/>
      </bottom>
      <diagonal/>
    </border>
    <border>
      <left style="thin">
        <color rgb="FFD4D4D4"/>
      </left>
      <right style="thin">
        <color rgb="FFD4D4D4"/>
      </right>
      <top/>
      <bottom style="thin">
        <color rgb="FFD4D4D4"/>
      </bottom>
      <diagonal/>
    </border>
    <border>
      <left/>
      <right style="thin">
        <color rgb="FFD4D4D4"/>
      </right>
      <top/>
      <bottom/>
      <diagonal/>
    </border>
    <border>
      <left style="thin">
        <color rgb="FFD4D4D4"/>
      </left>
      <right/>
      <top style="thin">
        <color rgb="FFD4D4D4"/>
      </top>
      <bottom/>
      <diagonal/>
    </border>
    <border>
      <left style="medium">
        <color indexed="64"/>
      </left>
      <right style="medium">
        <color indexed="64"/>
      </right>
      <top style="medium">
        <color indexed="64"/>
      </top>
      <bottom style="thin">
        <color rgb="FFD4D4D4"/>
      </bottom>
      <diagonal/>
    </border>
    <border>
      <left style="medium">
        <color indexed="64"/>
      </left>
      <right style="medium">
        <color indexed="64"/>
      </right>
      <top/>
      <bottom/>
      <diagonal/>
    </border>
    <border>
      <left/>
      <right style="medium">
        <color indexed="64"/>
      </right>
      <top style="medium">
        <color indexed="64"/>
      </top>
      <bottom/>
      <diagonal/>
    </border>
    <border>
      <left style="medium">
        <color rgb="FFCCCCCC"/>
      </left>
      <right style="medium">
        <color rgb="FFCCCCCC"/>
      </right>
      <top style="medium">
        <color rgb="FFCCCCCC"/>
      </top>
      <bottom style="medium">
        <color rgb="FFCCCCCC"/>
      </bottom>
      <diagonal/>
    </border>
    <border>
      <left style="medium">
        <color rgb="FF000000"/>
      </left>
      <right style="medium">
        <color rgb="FF000000"/>
      </right>
      <top style="medium">
        <color rgb="FFCCCCCC"/>
      </top>
      <bottom style="medium">
        <color rgb="FF000000"/>
      </bottom>
      <diagonal/>
    </border>
    <border>
      <left style="medium">
        <color rgb="FF000000"/>
      </left>
      <right style="medium">
        <color rgb="FFCCCCCC"/>
      </right>
      <top style="medium">
        <color rgb="FF000000"/>
      </top>
      <bottom style="medium">
        <color rgb="FF000000"/>
      </bottom>
      <diagonal/>
    </border>
    <border>
      <left style="thin">
        <color rgb="FFD4D4D4"/>
      </left>
      <right style="thin">
        <color rgb="FFD4D4D4"/>
      </right>
      <top style="thin">
        <color rgb="FFD4D4D4"/>
      </top>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thin">
        <color rgb="FF000000"/>
      </left>
      <right style="thin">
        <color rgb="FF000000"/>
      </right>
      <top style="thin">
        <color rgb="FF000000"/>
      </top>
      <bottom style="thin">
        <color rgb="FFCCCCCC"/>
      </bottom>
      <diagonal/>
    </border>
    <border>
      <left style="thin">
        <color rgb="FF000000"/>
      </left>
      <right style="thin">
        <color rgb="FF000000"/>
      </right>
      <top style="thin">
        <color rgb="FFCCCCCC"/>
      </top>
      <bottom style="thin">
        <color rgb="FFCCCCCC"/>
      </bottom>
      <diagonal/>
    </border>
    <border>
      <left style="thin">
        <color rgb="FF000000"/>
      </left>
      <right style="thin">
        <color rgb="FF000000"/>
      </right>
      <top style="thin">
        <color rgb="FFCCCCCC"/>
      </top>
      <bottom style="thin">
        <color rgb="FF000000"/>
      </bottom>
      <diagonal/>
    </border>
    <border>
      <left style="thin">
        <color rgb="FFCCCCCC"/>
      </left>
      <right style="thin">
        <color rgb="FFCCCCCC"/>
      </right>
      <top style="thin">
        <color rgb="FF000000"/>
      </top>
      <bottom style="thin">
        <color rgb="FFCCCCCC"/>
      </bottom>
      <diagonal/>
    </border>
    <border>
      <left style="thin">
        <color rgb="FFCCCCCC"/>
      </left>
      <right style="thin">
        <color rgb="FF000000"/>
      </right>
      <top style="thin">
        <color rgb="FF000000"/>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000000"/>
      </right>
      <top style="thin">
        <color rgb="FFCCCCCC"/>
      </top>
      <bottom style="thin">
        <color rgb="FFCCCCCC"/>
      </bottom>
      <diagonal/>
    </border>
    <border>
      <left style="thin">
        <color rgb="FFCCCCCC"/>
      </left>
      <right style="thin">
        <color rgb="FFCCCCCC"/>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
      <left style="thin">
        <color rgb="FF000000"/>
      </left>
      <right style="thin">
        <color rgb="FF000000"/>
      </right>
      <top style="thin">
        <color rgb="FF000000"/>
      </top>
      <bottom style="thin">
        <color rgb="FFD4D4D4"/>
      </bottom>
      <diagonal/>
    </border>
    <border>
      <left style="thin">
        <color rgb="FF000000"/>
      </left>
      <right style="thin">
        <color rgb="FF000000"/>
      </right>
      <top style="thin">
        <color rgb="FFCCCCCC"/>
      </top>
      <bottom style="thin">
        <color rgb="FFD4D4D4"/>
      </bottom>
      <diagonal/>
    </border>
    <border>
      <left style="medium">
        <color rgb="FF000000"/>
      </left>
      <right/>
      <top/>
      <bottom style="medium">
        <color rgb="FF000000"/>
      </bottom>
      <diagonal/>
    </border>
  </borders>
  <cellStyleXfs count="3">
    <xf numFmtId="0" fontId="0" fillId="0" borderId="0"/>
    <xf numFmtId="44" fontId="20" fillId="0" borderId="0" applyFont="0" applyFill="0" applyBorder="0" applyAlignment="0" applyProtection="0"/>
    <xf numFmtId="9" fontId="20" fillId="0" borderId="0" applyFont="0" applyFill="0" applyBorder="0" applyAlignment="0" applyProtection="0"/>
  </cellStyleXfs>
  <cellXfs count="153">
    <xf numFmtId="0" fontId="0" fillId="0" borderId="0" xfId="0"/>
    <xf numFmtId="0" fontId="5" fillId="0" borderId="0" xfId="0" applyFont="1"/>
    <xf numFmtId="0" fontId="6" fillId="0" borderId="0" xfId="0" applyFont="1"/>
    <xf numFmtId="0" fontId="7" fillId="0" borderId="0" xfId="0" applyFont="1"/>
    <xf numFmtId="0" fontId="6" fillId="0" borderId="0" xfId="0" applyFont="1" applyAlignment="1">
      <alignment horizontal="right"/>
    </xf>
    <xf numFmtId="0" fontId="4" fillId="0" borderId="0" xfId="0" applyFont="1" applyAlignment="1">
      <alignment horizontal="center"/>
    </xf>
    <xf numFmtId="0" fontId="3" fillId="0" borderId="0" xfId="0" applyFont="1"/>
    <xf numFmtId="0" fontId="10" fillId="0" borderId="0" xfId="0" applyFont="1"/>
    <xf numFmtId="0" fontId="14" fillId="0" borderId="0" xfId="0" applyFont="1"/>
    <xf numFmtId="0" fontId="14" fillId="0" borderId="0" xfId="0" quotePrefix="1" applyFont="1"/>
    <xf numFmtId="0" fontId="14" fillId="2" borderId="0" xfId="0" quotePrefix="1" applyFont="1" applyFill="1"/>
    <xf numFmtId="0" fontId="20" fillId="0" borderId="0" xfId="0" applyFont="1"/>
    <xf numFmtId="0" fontId="11" fillId="0" borderId="0" xfId="0" applyFont="1" applyAlignment="1">
      <alignment horizontal="left"/>
    </xf>
    <xf numFmtId="166" fontId="14" fillId="0" borderId="0" xfId="1" applyNumberFormat="1" applyFont="1" applyFill="1"/>
    <xf numFmtId="0" fontId="10" fillId="0" borderId="4" xfId="0" applyFont="1" applyBorder="1"/>
    <xf numFmtId="0" fontId="10" fillId="0" borderId="5" xfId="0" applyFont="1" applyBorder="1"/>
    <xf numFmtId="0" fontId="19" fillId="0" borderId="6" xfId="0" applyFont="1" applyBorder="1" applyAlignment="1">
      <alignment horizontal="right"/>
    </xf>
    <xf numFmtId="0" fontId="11" fillId="0" borderId="0" xfId="0" applyFont="1"/>
    <xf numFmtId="0" fontId="18" fillId="5" borderId="6" xfId="0" applyFont="1" applyFill="1" applyBorder="1" applyAlignment="1">
      <alignment horizontal="right"/>
    </xf>
    <xf numFmtId="165" fontId="13" fillId="5" borderId="2" xfId="0" applyNumberFormat="1" applyFont="1" applyFill="1" applyBorder="1"/>
    <xf numFmtId="0" fontId="19" fillId="5" borderId="6" xfId="0" applyFont="1" applyFill="1" applyBorder="1" applyAlignment="1">
      <alignment horizontal="right"/>
    </xf>
    <xf numFmtId="165" fontId="10" fillId="5" borderId="3" xfId="0" applyNumberFormat="1" applyFont="1" applyFill="1" applyBorder="1"/>
    <xf numFmtId="166" fontId="11" fillId="0" borderId="0" xfId="1" applyNumberFormat="1" applyFont="1" applyFill="1"/>
    <xf numFmtId="165" fontId="14" fillId="0" borderId="0" xfId="0" applyNumberFormat="1" applyFont="1"/>
    <xf numFmtId="0" fontId="23" fillId="0" borderId="0" xfId="0" applyFont="1" applyAlignment="1">
      <alignment vertical="center"/>
    </xf>
    <xf numFmtId="0" fontId="22" fillId="0" borderId="0" xfId="0" applyFont="1" applyAlignment="1">
      <alignment vertical="center"/>
    </xf>
    <xf numFmtId="0" fontId="24" fillId="0" borderId="0" xfId="0" applyFont="1" applyAlignment="1">
      <alignment vertical="center"/>
    </xf>
    <xf numFmtId="165" fontId="25" fillId="0" borderId="0" xfId="0" applyNumberFormat="1" applyFont="1" applyAlignment="1">
      <alignment vertical="center"/>
    </xf>
    <xf numFmtId="165" fontId="23" fillId="0" borderId="0" xfId="0" applyNumberFormat="1" applyFont="1" applyAlignment="1">
      <alignment vertical="center"/>
    </xf>
    <xf numFmtId="0" fontId="26" fillId="4" borderId="0" xfId="0" applyFont="1" applyFill="1"/>
    <xf numFmtId="0" fontId="3" fillId="4" borderId="0" xfId="0" applyFont="1" applyFill="1"/>
    <xf numFmtId="0" fontId="21" fillId="5" borderId="0" xfId="0" applyFont="1" applyFill="1" applyAlignment="1">
      <alignment vertical="center"/>
    </xf>
    <xf numFmtId="0" fontId="21" fillId="6" borderId="0" xfId="0" applyFont="1" applyFill="1" applyAlignment="1">
      <alignment horizontal="left"/>
    </xf>
    <xf numFmtId="0" fontId="21" fillId="6" borderId="0" xfId="0" applyFont="1" applyFill="1" applyAlignment="1">
      <alignment horizontal="left" vertical="top"/>
    </xf>
    <xf numFmtId="166" fontId="7" fillId="0" borderId="2" xfId="1" applyNumberFormat="1" applyFont="1" applyFill="1" applyBorder="1" applyAlignment="1">
      <alignment horizontal="left"/>
    </xf>
    <xf numFmtId="166" fontId="7" fillId="0" borderId="2" xfId="1" quotePrefix="1" applyNumberFormat="1" applyFont="1" applyFill="1" applyBorder="1" applyAlignment="1">
      <alignment horizontal="right"/>
    </xf>
    <xf numFmtId="0" fontId="27" fillId="0" borderId="0" xfId="0" applyFont="1"/>
    <xf numFmtId="44" fontId="0" fillId="0" borderId="0" xfId="1" applyFont="1"/>
    <xf numFmtId="0" fontId="11" fillId="0" borderId="15" xfId="0" applyFont="1" applyBorder="1"/>
    <xf numFmtId="0" fontId="21" fillId="5" borderId="0" xfId="0" applyFont="1" applyFill="1" applyAlignment="1">
      <alignment horizontal="left"/>
    </xf>
    <xf numFmtId="0" fontId="21" fillId="5" borderId="0" xfId="0" applyFont="1" applyFill="1" applyAlignment="1">
      <alignment horizontal="left" vertical="top"/>
    </xf>
    <xf numFmtId="0" fontId="0" fillId="5" borderId="0" xfId="0" applyFill="1"/>
    <xf numFmtId="166" fontId="8" fillId="7" borderId="2" xfId="1" applyNumberFormat="1" applyFont="1" applyFill="1" applyBorder="1" applyAlignment="1">
      <alignment vertical="center"/>
    </xf>
    <xf numFmtId="0" fontId="9" fillId="0" borderId="0" xfId="0" applyFont="1" applyAlignment="1">
      <alignment vertical="center"/>
    </xf>
    <xf numFmtId="0" fontId="12" fillId="0" borderId="0" xfId="0" applyFont="1" applyAlignment="1">
      <alignment vertical="center"/>
    </xf>
    <xf numFmtId="165" fontId="15" fillId="7" borderId="2" xfId="0" applyNumberFormat="1" applyFont="1" applyFill="1" applyBorder="1" applyAlignment="1">
      <alignment vertical="center"/>
    </xf>
    <xf numFmtId="0" fontId="15" fillId="0" borderId="0" xfId="0" applyFont="1" applyAlignment="1">
      <alignment vertical="center"/>
    </xf>
    <xf numFmtId="0" fontId="3" fillId="0" borderId="0" xfId="0" applyFont="1" applyAlignment="1">
      <alignment vertical="center"/>
    </xf>
    <xf numFmtId="0" fontId="0" fillId="0" borderId="15" xfId="0" applyBorder="1"/>
    <xf numFmtId="166" fontId="0" fillId="0" borderId="0" xfId="1" applyNumberFormat="1" applyFont="1"/>
    <xf numFmtId="0" fontId="0" fillId="0" borderId="19" xfId="0" applyBorder="1"/>
    <xf numFmtId="0" fontId="6" fillId="6" borderId="20" xfId="0" applyFont="1" applyFill="1" applyBorder="1" applyAlignment="1">
      <alignment horizontal="right"/>
    </xf>
    <xf numFmtId="0" fontId="0" fillId="6" borderId="21" xfId="0" applyFill="1" applyBorder="1"/>
    <xf numFmtId="0" fontId="28" fillId="0" borderId="0" xfId="0" applyFont="1"/>
    <xf numFmtId="0" fontId="29" fillId="0" borderId="0" xfId="0" applyFont="1"/>
    <xf numFmtId="0" fontId="19" fillId="0" borderId="0" xfId="0" applyFont="1"/>
    <xf numFmtId="0" fontId="19" fillId="0" borderId="0" xfId="0" applyFont="1" applyAlignment="1">
      <alignment horizontal="right"/>
    </xf>
    <xf numFmtId="0" fontId="19" fillId="0" borderId="7" xfId="0" applyFont="1" applyBorder="1" applyAlignment="1">
      <alignment horizontal="right"/>
    </xf>
    <xf numFmtId="0" fontId="10" fillId="2" borderId="4" xfId="0" applyFont="1" applyFill="1" applyBorder="1" applyAlignment="1">
      <alignment horizontal="left"/>
    </xf>
    <xf numFmtId="0" fontId="10" fillId="8" borderId="4" xfId="0" applyFont="1" applyFill="1" applyBorder="1" applyAlignment="1">
      <alignment vertical="top"/>
    </xf>
    <xf numFmtId="0" fontId="19" fillId="8" borderId="5" xfId="0" applyFont="1" applyFill="1" applyBorder="1" applyAlignment="1">
      <alignment horizontal="right"/>
    </xf>
    <xf numFmtId="0" fontId="19" fillId="8" borderId="0" xfId="0" applyFont="1" applyFill="1" applyAlignment="1">
      <alignment horizontal="right"/>
    </xf>
    <xf numFmtId="9" fontId="10" fillId="8" borderId="6" xfId="0" applyNumberFormat="1" applyFont="1" applyFill="1" applyBorder="1" applyAlignment="1">
      <alignment horizontal="left" vertical="top"/>
    </xf>
    <xf numFmtId="9" fontId="14" fillId="8" borderId="0" xfId="0" applyNumberFormat="1" applyFont="1" applyFill="1" applyAlignment="1">
      <alignment horizontal="right"/>
    </xf>
    <xf numFmtId="9" fontId="14" fillId="8" borderId="9" xfId="0" applyNumberFormat="1" applyFont="1" applyFill="1" applyBorder="1" applyAlignment="1">
      <alignment horizontal="right"/>
    </xf>
    <xf numFmtId="0" fontId="14" fillId="5" borderId="0" xfId="0" applyFont="1" applyFill="1" applyAlignment="1">
      <alignment horizontal="right"/>
    </xf>
    <xf numFmtId="0" fontId="30" fillId="0" borderId="0" xfId="0" applyFont="1"/>
    <xf numFmtId="164" fontId="5" fillId="0" borderId="23" xfId="0" applyNumberFormat="1" applyFont="1" applyBorder="1" applyAlignment="1">
      <alignment horizontal="right" wrapText="1"/>
    </xf>
    <xf numFmtId="0" fontId="2" fillId="6" borderId="16" xfId="0" applyFont="1" applyFill="1" applyBorder="1"/>
    <xf numFmtId="0" fontId="6" fillId="0" borderId="25" xfId="0" applyFont="1" applyBorder="1" applyAlignment="1">
      <alignment vertical="center"/>
    </xf>
    <xf numFmtId="0" fontId="5" fillId="0" borderId="24" xfId="0" applyFont="1" applyBorder="1" applyAlignment="1">
      <alignment horizontal="right" wrapText="1"/>
    </xf>
    <xf numFmtId="0" fontId="2" fillId="0" borderId="0" xfId="0" applyFont="1" applyAlignment="1">
      <alignment horizontal="right"/>
    </xf>
    <xf numFmtId="0" fontId="2" fillId="6" borderId="26" xfId="0" applyFont="1" applyFill="1" applyBorder="1"/>
    <xf numFmtId="0" fontId="31" fillId="10" borderId="23" xfId="0" applyFont="1" applyFill="1" applyBorder="1" applyAlignment="1">
      <alignment wrapText="1"/>
    </xf>
    <xf numFmtId="0" fontId="20" fillId="10" borderId="23" xfId="0" applyFont="1" applyFill="1" applyBorder="1" applyAlignment="1">
      <alignment wrapText="1"/>
    </xf>
    <xf numFmtId="0" fontId="5" fillId="0" borderId="23" xfId="0" applyFont="1" applyBorder="1" applyAlignment="1">
      <alignment wrapText="1"/>
    </xf>
    <xf numFmtId="0" fontId="20" fillId="0" borderId="23" xfId="0" applyFont="1" applyBorder="1" applyAlignment="1">
      <alignment wrapText="1"/>
    </xf>
    <xf numFmtId="0" fontId="5" fillId="11" borderId="23" xfId="0" applyFont="1" applyFill="1" applyBorder="1" applyAlignment="1">
      <alignment wrapText="1"/>
    </xf>
    <xf numFmtId="0" fontId="20" fillId="11" borderId="23" xfId="0" applyFont="1" applyFill="1" applyBorder="1" applyAlignment="1">
      <alignment wrapText="1"/>
    </xf>
    <xf numFmtId="0" fontId="32" fillId="11" borderId="0" xfId="0" applyFont="1" applyFill="1" applyAlignment="1">
      <alignment wrapText="1"/>
    </xf>
    <xf numFmtId="0" fontId="34" fillId="0" borderId="0" xfId="0" applyFont="1"/>
    <xf numFmtId="0" fontId="2" fillId="5" borderId="0" xfId="0" applyFont="1" applyFill="1"/>
    <xf numFmtId="0" fontId="2" fillId="0" borderId="0" xfId="0" applyFont="1"/>
    <xf numFmtId="0" fontId="2" fillId="0" borderId="0" xfId="0" applyFont="1" applyAlignment="1">
      <alignment horizontal="left"/>
    </xf>
    <xf numFmtId="0" fontId="2" fillId="0" borderId="18" xfId="0" applyFont="1" applyBorder="1"/>
    <xf numFmtId="0" fontId="2" fillId="0" borderId="15" xfId="0" applyFont="1" applyBorder="1"/>
    <xf numFmtId="0" fontId="2" fillId="0" borderId="5" xfId="0" applyFont="1" applyBorder="1"/>
    <xf numFmtId="0" fontId="2" fillId="0" borderId="22" xfId="0" applyFont="1" applyBorder="1"/>
    <xf numFmtId="0" fontId="2" fillId="2" borderId="22" xfId="0" applyFont="1" applyFill="1" applyBorder="1"/>
    <xf numFmtId="0" fontId="2" fillId="0" borderId="6" xfId="0" applyFont="1" applyBorder="1"/>
    <xf numFmtId="168" fontId="2" fillId="3" borderId="1" xfId="1" applyNumberFormat="1" applyFont="1" applyFill="1" applyBorder="1"/>
    <xf numFmtId="0" fontId="2" fillId="0" borderId="7" xfId="0" applyFont="1" applyBorder="1"/>
    <xf numFmtId="0" fontId="2" fillId="2" borderId="6" xfId="0" applyFont="1" applyFill="1" applyBorder="1" applyAlignment="1">
      <alignment horizontal="left"/>
    </xf>
    <xf numFmtId="0" fontId="2" fillId="2" borderId="7" xfId="0" applyFont="1" applyFill="1" applyBorder="1"/>
    <xf numFmtId="0" fontId="2" fillId="2" borderId="8" xfId="0" applyFont="1" applyFill="1" applyBorder="1" applyAlignment="1">
      <alignment horizontal="left"/>
    </xf>
    <xf numFmtId="0" fontId="2" fillId="2" borderId="10" xfId="0" applyFont="1" applyFill="1" applyBorder="1"/>
    <xf numFmtId="9" fontId="2" fillId="5" borderId="7" xfId="0" applyNumberFormat="1" applyFont="1" applyFill="1" applyBorder="1" applyAlignment="1">
      <alignment horizontal="center"/>
    </xf>
    <xf numFmtId="0" fontId="2" fillId="8" borderId="5" xfId="0" applyFont="1" applyFill="1" applyBorder="1"/>
    <xf numFmtId="0" fontId="2" fillId="8" borderId="22" xfId="0" applyFont="1" applyFill="1" applyBorder="1"/>
    <xf numFmtId="0" fontId="2" fillId="8" borderId="6" xfId="0" quotePrefix="1" applyFont="1" applyFill="1" applyBorder="1" applyAlignment="1">
      <alignment horizontal="left" vertical="top"/>
    </xf>
    <xf numFmtId="0" fontId="2" fillId="8" borderId="0" xfId="0" applyFont="1" applyFill="1"/>
    <xf numFmtId="0" fontId="2" fillId="8" borderId="7" xfId="0" applyFont="1" applyFill="1" applyBorder="1"/>
    <xf numFmtId="0" fontId="2" fillId="8" borderId="6" xfId="0" applyFont="1" applyFill="1" applyBorder="1" applyAlignment="1">
      <alignment vertical="center"/>
    </xf>
    <xf numFmtId="0" fontId="2" fillId="0" borderId="8" xfId="0" applyFont="1" applyBorder="1"/>
    <xf numFmtId="0" fontId="2" fillId="0" borderId="9" xfId="0" applyFont="1" applyBorder="1"/>
    <xf numFmtId="0" fontId="2" fillId="0" borderId="10" xfId="0" applyFont="1" applyBorder="1"/>
    <xf numFmtId="0" fontId="2" fillId="8" borderId="8" xfId="0" applyFont="1" applyFill="1" applyBorder="1" applyAlignment="1">
      <alignment vertical="center"/>
    </xf>
    <xf numFmtId="0" fontId="2" fillId="8" borderId="9" xfId="0" applyFont="1" applyFill="1" applyBorder="1"/>
    <xf numFmtId="0" fontId="2" fillId="8" borderId="10" xfId="0" applyFont="1" applyFill="1" applyBorder="1"/>
    <xf numFmtId="166" fontId="2" fillId="0" borderId="0" xfId="1" applyNumberFormat="1" applyFont="1" applyFill="1"/>
    <xf numFmtId="9" fontId="2" fillId="5" borderId="0" xfId="2" applyFont="1" applyFill="1"/>
    <xf numFmtId="165" fontId="2" fillId="0" borderId="0" xfId="0" applyNumberFormat="1" applyFont="1"/>
    <xf numFmtId="167" fontId="2" fillId="0" borderId="0" xfId="0" applyNumberFormat="1" applyFont="1"/>
    <xf numFmtId="165" fontId="5" fillId="0" borderId="0" xfId="0" applyNumberFormat="1" applyFont="1"/>
    <xf numFmtId="0" fontId="5" fillId="0" borderId="0" xfId="0" applyFont="1" applyAlignment="1">
      <alignment horizontal="right"/>
    </xf>
    <xf numFmtId="0" fontId="2" fillId="0" borderId="11" xfId="0" applyFont="1" applyBorder="1"/>
    <xf numFmtId="9" fontId="2" fillId="0" borderId="0" xfId="0" applyNumberFormat="1" applyFont="1"/>
    <xf numFmtId="165" fontId="2" fillId="6" borderId="16" xfId="0" applyNumberFormat="1" applyFont="1" applyFill="1" applyBorder="1"/>
    <xf numFmtId="165" fontId="2" fillId="6" borderId="17" xfId="0" applyNumberFormat="1" applyFont="1" applyFill="1" applyBorder="1" applyAlignment="1">
      <alignment horizontal="right"/>
    </xf>
    <xf numFmtId="165" fontId="2" fillId="6" borderId="17" xfId="0" applyNumberFormat="1" applyFont="1" applyFill="1" applyBorder="1"/>
    <xf numFmtId="0" fontId="2" fillId="0" borderId="17" xfId="0" applyFont="1" applyBorder="1"/>
    <xf numFmtId="0" fontId="35" fillId="0" borderId="30" xfId="0" applyFont="1" applyBorder="1" applyAlignment="1">
      <alignment readingOrder="1"/>
    </xf>
    <xf numFmtId="0" fontId="35" fillId="0" borderId="31" xfId="0" applyFont="1" applyBorder="1" applyAlignment="1">
      <alignment readingOrder="1"/>
    </xf>
    <xf numFmtId="0" fontId="35" fillId="0" borderId="32" xfId="0" applyFont="1" applyBorder="1" applyAlignment="1">
      <alignment readingOrder="1"/>
    </xf>
    <xf numFmtId="6" fontId="35" fillId="9" borderId="33" xfId="0" applyNumberFormat="1" applyFont="1" applyFill="1" applyBorder="1" applyAlignment="1">
      <alignment readingOrder="1"/>
    </xf>
    <xf numFmtId="6" fontId="35" fillId="9" borderId="34" xfId="0" applyNumberFormat="1" applyFont="1" applyFill="1" applyBorder="1" applyAlignment="1">
      <alignment readingOrder="1"/>
    </xf>
    <xf numFmtId="6" fontId="35" fillId="9" borderId="35" xfId="0" applyNumberFormat="1" applyFont="1" applyFill="1" applyBorder="1" applyAlignment="1">
      <alignment readingOrder="1"/>
    </xf>
    <xf numFmtId="6" fontId="35" fillId="9" borderId="36" xfId="0" applyNumberFormat="1" applyFont="1" applyFill="1" applyBorder="1" applyAlignment="1">
      <alignment readingOrder="1"/>
    </xf>
    <xf numFmtId="6" fontId="35" fillId="9" borderId="37" xfId="0" applyNumberFormat="1" applyFont="1" applyFill="1" applyBorder="1" applyAlignment="1">
      <alignment readingOrder="1"/>
    </xf>
    <xf numFmtId="6" fontId="35" fillId="9" borderId="38" xfId="0" applyNumberFormat="1" applyFont="1" applyFill="1" applyBorder="1" applyAlignment="1">
      <alignment readingOrder="1"/>
    </xf>
    <xf numFmtId="0" fontId="35" fillId="12" borderId="39" xfId="0" applyFont="1" applyFill="1" applyBorder="1" applyAlignment="1">
      <alignment readingOrder="1"/>
    </xf>
    <xf numFmtId="6" fontId="35" fillId="12" borderId="40" xfId="0" applyNumberFormat="1" applyFont="1" applyFill="1" applyBorder="1" applyAlignment="1">
      <alignment readingOrder="1"/>
    </xf>
    <xf numFmtId="6" fontId="35" fillId="12" borderId="32" xfId="0" applyNumberFormat="1" applyFont="1" applyFill="1" applyBorder="1" applyAlignment="1">
      <alignment readingOrder="1"/>
    </xf>
    <xf numFmtId="0" fontId="5" fillId="0" borderId="41" xfId="0" applyFont="1" applyBorder="1" applyAlignment="1">
      <alignment vertical="center"/>
    </xf>
    <xf numFmtId="0" fontId="2" fillId="0" borderId="16" xfId="0" applyFont="1" applyBorder="1"/>
    <xf numFmtId="6" fontId="35" fillId="0" borderId="30" xfId="0" applyNumberFormat="1" applyFont="1" applyBorder="1" applyAlignment="1">
      <alignment readingOrder="1"/>
    </xf>
    <xf numFmtId="6" fontId="35" fillId="0" borderId="31" xfId="0" applyNumberFormat="1" applyFont="1" applyBorder="1" applyAlignment="1">
      <alignment readingOrder="1"/>
    </xf>
    <xf numFmtId="6" fontId="35" fillId="0" borderId="32" xfId="0" applyNumberFormat="1" applyFont="1" applyBorder="1" applyAlignment="1">
      <alignment readingOrder="1"/>
    </xf>
    <xf numFmtId="0" fontId="21" fillId="5" borderId="0" xfId="0" quotePrefix="1" applyFont="1" applyFill="1" applyAlignment="1">
      <alignment horizontal="center"/>
    </xf>
    <xf numFmtId="0" fontId="32" fillId="11" borderId="27" xfId="0" applyFont="1" applyFill="1" applyBorder="1" applyAlignment="1">
      <alignment wrapText="1"/>
    </xf>
    <xf numFmtId="0" fontId="32" fillId="11" borderId="28" xfId="0" applyFont="1" applyFill="1" applyBorder="1" applyAlignment="1">
      <alignment wrapText="1"/>
    </xf>
    <xf numFmtId="0" fontId="32" fillId="11" borderId="29" xfId="0" applyFont="1" applyFill="1" applyBorder="1" applyAlignment="1">
      <alignment wrapText="1"/>
    </xf>
    <xf numFmtId="0" fontId="16" fillId="0" borderId="0" xfId="0" applyFont="1" applyAlignment="1">
      <alignment horizontal="center"/>
    </xf>
    <xf numFmtId="0" fontId="2" fillId="0" borderId="11" xfId="0" applyFont="1" applyBorder="1" applyAlignment="1">
      <alignment horizontal="left"/>
    </xf>
    <xf numFmtId="0" fontId="2" fillId="0" borderId="12" xfId="0" applyFont="1" applyBorder="1" applyAlignment="1">
      <alignment horizontal="left"/>
    </xf>
    <xf numFmtId="0" fontId="2" fillId="0" borderId="0" xfId="0" applyFont="1" applyAlignment="1">
      <alignment horizontal="left"/>
    </xf>
    <xf numFmtId="0" fontId="2" fillId="0" borderId="13" xfId="0" applyFont="1" applyBorder="1" applyAlignment="1">
      <alignment horizontal="left"/>
    </xf>
    <xf numFmtId="0" fontId="2" fillId="0" borderId="14" xfId="0" applyFont="1" applyBorder="1" applyAlignment="1">
      <alignment horizontal="left"/>
    </xf>
    <xf numFmtId="0" fontId="11" fillId="0" borderId="13" xfId="0" applyFont="1" applyBorder="1"/>
    <xf numFmtId="0" fontId="11" fillId="0" borderId="14" xfId="0" applyFont="1" applyBorder="1"/>
    <xf numFmtId="0" fontId="4" fillId="0" borderId="0" xfId="0" applyFont="1" applyAlignment="1">
      <alignment horizontal="center"/>
    </xf>
    <xf numFmtId="0" fontId="6" fillId="0" borderId="0" xfId="0" applyFont="1" applyAlignment="1">
      <alignment horizontal="center"/>
    </xf>
    <xf numFmtId="0" fontId="6" fillId="0" borderId="18" xfId="0" applyFont="1" applyBorder="1" applyAlignment="1">
      <alignment horizontal="center"/>
    </xf>
  </cellXfs>
  <cellStyles count="3">
    <cellStyle name="Currency" xfId="1" builtinId="4"/>
    <cellStyle name="Normal" xfId="0" builtinId="0"/>
    <cellStyle name="Percent" xfId="2" builtinId="5"/>
  </cellStyles>
  <dxfs count="0"/>
  <tableStyles count="0" defaultTableStyle="TableStyleMedium9" defaultPivotStyle="PivotStyleMedium4"/>
  <colors>
    <mruColors>
      <color rgb="FFFEFFB4"/>
      <color rgb="FFD4D4D4"/>
      <color rgb="FF0079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190500</xdr:colOff>
      <xdr:row>0</xdr:row>
      <xdr:rowOff>139700</xdr:rowOff>
    </xdr:from>
    <xdr:to>
      <xdr:col>7</xdr:col>
      <xdr:colOff>3093526</xdr:colOff>
      <xdr:row>5</xdr:row>
      <xdr:rowOff>38100</xdr:rowOff>
    </xdr:to>
    <xdr:pic>
      <xdr:nvPicPr>
        <xdr:cNvPr id="3" name="Picture 2">
          <a:extLst>
            <a:ext uri="{FF2B5EF4-FFF2-40B4-BE49-F238E27FC236}">
              <a16:creationId xmlns:a16="http://schemas.microsoft.com/office/drawing/2014/main" id="{B47BA9EF-D031-E4B0-E3CE-8F97F1479647}"/>
            </a:ext>
          </a:extLst>
        </xdr:cNvPr>
        <xdr:cNvPicPr>
          <a:picLocks noChangeAspect="1"/>
        </xdr:cNvPicPr>
      </xdr:nvPicPr>
      <xdr:blipFill>
        <a:blip xmlns:r="http://schemas.openxmlformats.org/officeDocument/2006/relationships" r:embed="rId1"/>
        <a:stretch>
          <a:fillRect/>
        </a:stretch>
      </xdr:blipFill>
      <xdr:spPr>
        <a:xfrm>
          <a:off x="10833100" y="139700"/>
          <a:ext cx="2903026" cy="14097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B2:AA1014"/>
  <sheetViews>
    <sheetView tabSelected="1" zoomScaleNormal="100" workbookViewId="0">
      <selection activeCell="B5" sqref="B5:D5"/>
    </sheetView>
  </sheetViews>
  <sheetFormatPr baseColWidth="10" defaultColWidth="11.28515625" defaultRowHeight="15" customHeight="1" x14ac:dyDescent="0.2"/>
  <cols>
    <col min="1" max="1" width="2.7109375" customWidth="1"/>
    <col min="2" max="2" width="38.85546875" customWidth="1"/>
    <col min="3" max="3" width="18.7109375" customWidth="1"/>
    <col min="4" max="4" width="6.5703125" customWidth="1"/>
    <col min="5" max="5" width="29.28515625" customWidth="1"/>
    <col min="6" max="6" width="19.28515625" customWidth="1"/>
    <col min="7" max="7" width="4.28515625" customWidth="1"/>
    <col min="8" max="8" width="34.85546875" customWidth="1"/>
    <col min="9" max="9" width="19.140625" customWidth="1"/>
    <col min="10" max="10" width="4.7109375" customWidth="1"/>
    <col min="11" max="11" width="33.28515625" customWidth="1"/>
    <col min="12" max="12" width="18.7109375" customWidth="1"/>
    <col min="13" max="27" width="10.5703125" customWidth="1"/>
  </cols>
  <sheetData>
    <row r="2" spans="2:21" ht="28" x14ac:dyDescent="0.2">
      <c r="B2" s="31" t="s">
        <v>0</v>
      </c>
      <c r="C2" s="31"/>
      <c r="D2" s="31"/>
      <c r="E2" s="31"/>
      <c r="F2" s="81"/>
      <c r="G2" s="81"/>
      <c r="H2" s="81"/>
      <c r="I2" s="82"/>
      <c r="J2" s="82"/>
      <c r="K2" s="82"/>
      <c r="L2" s="82"/>
    </row>
    <row r="3" spans="2:21" ht="28" x14ac:dyDescent="0.3">
      <c r="B3" s="31" t="s">
        <v>1</v>
      </c>
      <c r="C3" s="31"/>
      <c r="D3" s="31"/>
      <c r="E3" s="31"/>
      <c r="F3" s="138" t="s">
        <v>2</v>
      </c>
      <c r="G3" s="138"/>
      <c r="H3" s="81"/>
      <c r="I3" s="82"/>
      <c r="J3" s="82"/>
      <c r="K3" s="82"/>
      <c r="L3" s="82"/>
    </row>
    <row r="4" spans="2:21" ht="28" x14ac:dyDescent="0.2">
      <c r="B4" s="31" t="s">
        <v>3</v>
      </c>
      <c r="C4" s="31"/>
      <c r="D4" s="31"/>
      <c r="E4" s="31"/>
      <c r="F4" s="65" t="s">
        <v>4</v>
      </c>
      <c r="G4" s="81"/>
      <c r="H4" s="81"/>
      <c r="I4" s="82"/>
      <c r="J4" s="82"/>
      <c r="K4" s="82"/>
      <c r="L4" s="82"/>
    </row>
    <row r="5" spans="2:21" s="6" customFormat="1" ht="20" customHeight="1" x14ac:dyDescent="0.3">
      <c r="B5" s="142"/>
      <c r="C5" s="142"/>
      <c r="D5" s="142"/>
      <c r="E5" s="82"/>
      <c r="F5" s="82"/>
      <c r="G5" s="82"/>
      <c r="H5" s="82"/>
      <c r="I5" s="82"/>
      <c r="J5" s="82"/>
      <c r="K5" s="82"/>
      <c r="L5" s="82"/>
      <c r="M5" s="82"/>
      <c r="N5" s="82"/>
      <c r="O5" s="82"/>
      <c r="P5" s="82"/>
      <c r="Q5" s="82"/>
      <c r="R5" s="82"/>
      <c r="S5" s="82"/>
      <c r="T5" s="82"/>
      <c r="U5" s="82"/>
    </row>
    <row r="6" spans="2:21" s="6" customFormat="1" ht="15.75" customHeight="1" x14ac:dyDescent="0.2">
      <c r="B6" s="145" t="s">
        <v>5</v>
      </c>
      <c r="C6" s="145"/>
      <c r="D6" s="145"/>
      <c r="E6" s="145"/>
      <c r="F6" s="83"/>
      <c r="G6" s="83"/>
      <c r="H6" s="83"/>
      <c r="I6" s="83"/>
      <c r="J6" s="83"/>
      <c r="K6" s="83"/>
      <c r="L6" s="83"/>
      <c r="M6" s="82"/>
      <c r="N6" s="82"/>
      <c r="O6" s="82"/>
      <c r="P6" s="82"/>
      <c r="Q6" s="82"/>
      <c r="R6" s="82"/>
      <c r="S6" s="82"/>
      <c r="T6" s="82"/>
      <c r="U6" s="82"/>
    </row>
    <row r="7" spans="2:21" s="6" customFormat="1" ht="15.75" customHeight="1" x14ac:dyDescent="0.2">
      <c r="B7" s="143" t="s">
        <v>6</v>
      </c>
      <c r="C7" s="143"/>
      <c r="D7" s="143"/>
      <c r="E7" s="144"/>
      <c r="F7" s="83"/>
      <c r="G7" s="83"/>
      <c r="H7" s="83"/>
      <c r="I7" s="83"/>
      <c r="J7" s="83"/>
      <c r="K7" s="83"/>
      <c r="L7" s="83"/>
      <c r="M7" s="82"/>
      <c r="N7" s="82"/>
      <c r="O7" s="82"/>
      <c r="P7" s="82"/>
      <c r="Q7" s="82"/>
      <c r="R7" s="82"/>
      <c r="S7" s="82"/>
      <c r="T7" s="82"/>
      <c r="U7" s="82"/>
    </row>
    <row r="8" spans="2:21" s="6" customFormat="1" ht="15.75" customHeight="1" x14ac:dyDescent="0.2">
      <c r="B8" s="146" t="s">
        <v>7</v>
      </c>
      <c r="C8" s="146"/>
      <c r="D8" s="146"/>
      <c r="E8" s="147"/>
      <c r="F8" s="83"/>
      <c r="G8" s="83"/>
      <c r="H8" s="83"/>
      <c r="I8" s="83"/>
      <c r="J8" s="83"/>
      <c r="K8" s="83"/>
      <c r="L8" s="83"/>
      <c r="M8" s="82"/>
      <c r="N8" s="82"/>
      <c r="O8" s="82"/>
      <c r="P8" s="82"/>
      <c r="Q8" s="82"/>
      <c r="R8" s="82"/>
      <c r="S8" s="82"/>
      <c r="T8" s="82"/>
      <c r="U8" s="82"/>
    </row>
    <row r="9" spans="2:21" s="6" customFormat="1" ht="15.75" customHeight="1" x14ac:dyDescent="0.2">
      <c r="B9" s="148" t="s">
        <v>8</v>
      </c>
      <c r="C9" s="148"/>
      <c r="D9" s="148"/>
      <c r="E9" s="149"/>
      <c r="F9" s="38"/>
      <c r="G9" s="83"/>
      <c r="H9" s="12"/>
      <c r="I9" s="12"/>
      <c r="J9" s="12"/>
      <c r="K9" s="12"/>
      <c r="L9" s="12"/>
      <c r="M9" s="82"/>
      <c r="N9" s="82"/>
      <c r="O9" s="82"/>
      <c r="P9" s="82"/>
      <c r="Q9" s="82"/>
      <c r="R9" s="82"/>
      <c r="S9" s="82"/>
      <c r="T9" s="82"/>
      <c r="U9" s="82"/>
    </row>
    <row r="10" spans="2:21" s="6" customFormat="1" ht="21" customHeight="1" thickBot="1" x14ac:dyDescent="0.25">
      <c r="B10" s="82"/>
      <c r="C10" s="82"/>
      <c r="D10" s="82"/>
      <c r="E10" s="84"/>
      <c r="F10" s="82"/>
      <c r="G10" s="7"/>
      <c r="H10" s="85"/>
      <c r="I10" s="82"/>
      <c r="J10" s="82"/>
      <c r="K10" s="82"/>
      <c r="L10" s="82"/>
      <c r="M10" s="82"/>
      <c r="N10" s="82"/>
      <c r="O10" s="82"/>
      <c r="P10" s="82"/>
      <c r="Q10" s="82"/>
      <c r="R10" s="82"/>
      <c r="S10" s="82"/>
      <c r="T10" s="82"/>
      <c r="U10" s="82"/>
    </row>
    <row r="11" spans="2:21" s="6" customFormat="1" ht="15.75" customHeight="1" x14ac:dyDescent="0.2">
      <c r="B11" s="14" t="s">
        <v>9</v>
      </c>
      <c r="C11" s="86"/>
      <c r="D11" s="87"/>
      <c r="E11" s="58" t="s">
        <v>10</v>
      </c>
      <c r="F11" s="88"/>
      <c r="G11" s="15"/>
      <c r="H11" s="86"/>
      <c r="I11" s="86"/>
      <c r="J11" s="86"/>
      <c r="K11" s="86"/>
      <c r="L11" s="86"/>
      <c r="M11" s="86"/>
      <c r="N11" s="86"/>
      <c r="O11" s="86"/>
      <c r="P11" s="86"/>
      <c r="Q11" s="86"/>
      <c r="R11" s="86"/>
      <c r="S11" s="86"/>
      <c r="T11" s="86"/>
      <c r="U11" s="87"/>
    </row>
    <row r="12" spans="2:21" s="6" customFormat="1" ht="15.75" customHeight="1" x14ac:dyDescent="0.2">
      <c r="B12" s="89" t="s">
        <v>11</v>
      </c>
      <c r="C12" s="90">
        <v>57380</v>
      </c>
      <c r="D12" s="91"/>
      <c r="E12" s="92" t="s">
        <v>12</v>
      </c>
      <c r="F12" s="93"/>
      <c r="G12" s="82"/>
      <c r="H12" s="82"/>
      <c r="I12" s="82"/>
      <c r="J12" s="82"/>
      <c r="K12" s="82"/>
      <c r="L12" s="82"/>
      <c r="M12" s="82"/>
      <c r="N12" s="82"/>
      <c r="O12" s="82"/>
      <c r="P12" s="82"/>
      <c r="Q12" s="82"/>
      <c r="R12" s="82"/>
      <c r="S12" s="82"/>
      <c r="T12" s="82"/>
      <c r="U12" s="91"/>
    </row>
    <row r="13" spans="2:21" s="6" customFormat="1" ht="15.75" customHeight="1" x14ac:dyDescent="0.2">
      <c r="B13" s="89" t="s">
        <v>13</v>
      </c>
      <c r="C13" s="90">
        <f>+'2 Housing Adjustment'!C10</f>
        <v>15723</v>
      </c>
      <c r="D13" s="91"/>
      <c r="E13" s="92" t="s">
        <v>14</v>
      </c>
      <c r="F13" s="93"/>
      <c r="G13" s="82"/>
      <c r="H13" s="82"/>
      <c r="I13" s="82"/>
      <c r="J13" s="82"/>
      <c r="K13" s="82"/>
      <c r="L13" s="82"/>
      <c r="M13" s="82"/>
      <c r="N13" s="82"/>
      <c r="O13" s="82"/>
      <c r="P13" s="82"/>
      <c r="Q13" s="82"/>
      <c r="R13" s="82"/>
      <c r="S13" s="82"/>
      <c r="T13" s="82"/>
      <c r="U13" s="91"/>
    </row>
    <row r="14" spans="2:21" s="6" customFormat="1" ht="15.75" customHeight="1" x14ac:dyDescent="0.2">
      <c r="B14" s="89" t="s">
        <v>15</v>
      </c>
      <c r="C14" s="90">
        <f>+'3 Track Record, Exp, Edn, Size'!C16</f>
        <v>7657</v>
      </c>
      <c r="D14" s="91"/>
      <c r="E14" s="92" t="s">
        <v>16</v>
      </c>
      <c r="F14" s="93"/>
      <c r="G14" s="82"/>
      <c r="H14" s="82"/>
      <c r="I14" s="82"/>
      <c r="J14" s="82"/>
      <c r="K14" s="82"/>
      <c r="L14" s="82"/>
      <c r="M14" s="82"/>
      <c r="N14" s="82"/>
      <c r="O14" s="82"/>
      <c r="P14" s="82"/>
      <c r="Q14" s="82"/>
      <c r="R14" s="82"/>
      <c r="S14" s="82"/>
      <c r="T14" s="82"/>
      <c r="U14" s="91"/>
    </row>
    <row r="15" spans="2:21" s="6" customFormat="1" ht="15.75" customHeight="1" x14ac:dyDescent="0.2">
      <c r="B15" s="89" t="s">
        <v>17</v>
      </c>
      <c r="C15" s="90">
        <f>+'3 Track Record, Exp, Edn, Size'!F16</f>
        <v>9190</v>
      </c>
      <c r="D15" s="91"/>
      <c r="E15" s="92" t="s">
        <v>18</v>
      </c>
      <c r="F15" s="93"/>
      <c r="G15" s="82"/>
      <c r="H15" s="82"/>
      <c r="I15" s="82"/>
      <c r="J15" s="82"/>
      <c r="K15" s="82"/>
      <c r="L15" s="82"/>
      <c r="M15" s="82"/>
      <c r="N15" s="82"/>
      <c r="O15" s="82"/>
      <c r="P15" s="82"/>
      <c r="Q15" s="82"/>
      <c r="R15" s="82"/>
      <c r="S15" s="82"/>
      <c r="T15" s="82"/>
      <c r="U15" s="91"/>
    </row>
    <row r="16" spans="2:21" s="6" customFormat="1" ht="15.75" customHeight="1" x14ac:dyDescent="0.2">
      <c r="B16" s="89" t="s">
        <v>19</v>
      </c>
      <c r="C16" s="90">
        <f>+'3 Track Record, Exp, Edn, Size'!I16</f>
        <v>2859</v>
      </c>
      <c r="D16" s="91"/>
      <c r="E16" s="92" t="s">
        <v>20</v>
      </c>
      <c r="F16" s="93"/>
      <c r="G16" s="82"/>
      <c r="H16" s="82"/>
      <c r="I16" s="82"/>
      <c r="J16" s="82"/>
      <c r="K16" s="82"/>
      <c r="L16" s="82"/>
      <c r="M16" s="82"/>
      <c r="N16" s="82"/>
      <c r="O16" s="82"/>
      <c r="P16" s="82"/>
      <c r="Q16" s="82"/>
      <c r="R16" s="82"/>
      <c r="S16" s="82"/>
      <c r="T16" s="82"/>
      <c r="U16" s="91"/>
    </row>
    <row r="17" spans="2:21" s="6" customFormat="1" ht="15.75" customHeight="1" thickBot="1" x14ac:dyDescent="0.25">
      <c r="B17" s="89" t="s">
        <v>21</v>
      </c>
      <c r="C17" s="90">
        <f>+'3 Track Record, Exp, Edn, Size'!L16</f>
        <v>3165</v>
      </c>
      <c r="D17" s="91"/>
      <c r="E17" s="94" t="s">
        <v>22</v>
      </c>
      <c r="F17" s="95"/>
      <c r="G17" s="82"/>
      <c r="H17" s="82"/>
      <c r="I17" s="82"/>
      <c r="J17" s="82"/>
      <c r="K17" s="82"/>
      <c r="L17" s="82"/>
      <c r="M17" s="82"/>
      <c r="N17" s="82"/>
      <c r="O17" s="82"/>
      <c r="P17" s="82"/>
      <c r="Q17" s="82"/>
      <c r="R17" s="82"/>
      <c r="S17" s="82"/>
      <c r="T17" s="82"/>
      <c r="U17" s="91"/>
    </row>
    <row r="18" spans="2:21" s="6" customFormat="1" ht="15.75" customHeight="1" thickBot="1" x14ac:dyDescent="0.25">
      <c r="B18" s="16"/>
      <c r="C18" s="82"/>
      <c r="D18" s="57"/>
      <c r="E18" s="16"/>
      <c r="F18" s="56"/>
      <c r="G18" s="56"/>
      <c r="H18" s="82"/>
      <c r="I18" s="56"/>
      <c r="J18" s="82"/>
      <c r="K18" s="82"/>
      <c r="L18" s="82"/>
      <c r="M18" s="82"/>
      <c r="N18" s="82"/>
      <c r="O18" s="82"/>
      <c r="P18" s="82"/>
      <c r="Q18" s="82"/>
      <c r="R18" s="82"/>
      <c r="S18" s="82"/>
      <c r="T18" s="82"/>
      <c r="U18" s="91"/>
    </row>
    <row r="19" spans="2:21" s="6" customFormat="1" ht="15.75" customHeight="1" thickBot="1" x14ac:dyDescent="0.25">
      <c r="B19" s="18" t="s">
        <v>23</v>
      </c>
      <c r="C19" s="19">
        <f>SUM(C12:C17)</f>
        <v>95974</v>
      </c>
      <c r="D19" s="96">
        <v>1</v>
      </c>
      <c r="E19" s="59" t="s">
        <v>24</v>
      </c>
      <c r="F19" s="97"/>
      <c r="G19" s="60"/>
      <c r="H19" s="97"/>
      <c r="I19" s="60"/>
      <c r="J19" s="97"/>
      <c r="K19" s="97"/>
      <c r="L19" s="97"/>
      <c r="M19" s="97"/>
      <c r="N19" s="97"/>
      <c r="O19" s="97"/>
      <c r="P19" s="97"/>
      <c r="Q19" s="97"/>
      <c r="R19" s="97"/>
      <c r="S19" s="97"/>
      <c r="T19" s="97"/>
      <c r="U19" s="98"/>
    </row>
    <row r="20" spans="2:21" s="6" customFormat="1" ht="15.75" customHeight="1" thickBot="1" x14ac:dyDescent="0.25">
      <c r="B20" s="20" t="s">
        <v>25</v>
      </c>
      <c r="C20" s="21">
        <f>C$19*D20</f>
        <v>89255.82</v>
      </c>
      <c r="D20" s="96">
        <v>0.93</v>
      </c>
      <c r="E20" s="99" t="s">
        <v>26</v>
      </c>
      <c r="F20" s="100"/>
      <c r="G20" s="100"/>
      <c r="H20" s="100"/>
      <c r="I20" s="61"/>
      <c r="J20" s="100"/>
      <c r="K20" s="100"/>
      <c r="L20" s="100"/>
      <c r="M20" s="100"/>
      <c r="N20" s="100"/>
      <c r="O20" s="100"/>
      <c r="P20" s="100"/>
      <c r="Q20" s="100"/>
      <c r="R20" s="100"/>
      <c r="S20" s="100"/>
      <c r="T20" s="100"/>
      <c r="U20" s="101"/>
    </row>
    <row r="21" spans="2:21" s="6" customFormat="1" ht="15.75" customHeight="1" thickBot="1" x14ac:dyDescent="0.25">
      <c r="B21" s="20" t="s">
        <v>27</v>
      </c>
      <c r="C21" s="21">
        <f>C$19*D21</f>
        <v>81577.899999999994</v>
      </c>
      <c r="D21" s="96">
        <v>0.85</v>
      </c>
      <c r="E21" s="99" t="s">
        <v>28</v>
      </c>
      <c r="F21" s="100"/>
      <c r="G21" s="100"/>
      <c r="H21" s="100"/>
      <c r="I21" s="61"/>
      <c r="J21" s="100"/>
      <c r="K21" s="100"/>
      <c r="L21" s="100"/>
      <c r="M21" s="100"/>
      <c r="N21" s="100"/>
      <c r="O21" s="100"/>
      <c r="P21" s="100"/>
      <c r="Q21" s="100"/>
      <c r="R21" s="100"/>
      <c r="S21" s="100"/>
      <c r="T21" s="100"/>
      <c r="U21" s="101"/>
    </row>
    <row r="22" spans="2:21" s="6" customFormat="1" ht="15.75" customHeight="1" thickBot="1" x14ac:dyDescent="0.25">
      <c r="B22" s="20" t="s">
        <v>29</v>
      </c>
      <c r="C22" s="21">
        <f>C$19*D22</f>
        <v>74859.72</v>
      </c>
      <c r="D22" s="96">
        <v>0.78</v>
      </c>
      <c r="E22" s="62" t="s">
        <v>30</v>
      </c>
      <c r="F22" s="100"/>
      <c r="G22" s="100"/>
      <c r="H22" s="100"/>
      <c r="I22" s="63"/>
      <c r="J22" s="63"/>
      <c r="K22" s="100"/>
      <c r="L22" s="100"/>
      <c r="M22" s="100"/>
      <c r="N22" s="100"/>
      <c r="O22" s="100"/>
      <c r="P22" s="100"/>
      <c r="Q22" s="100"/>
      <c r="R22" s="100"/>
      <c r="S22" s="100"/>
      <c r="T22" s="100"/>
      <c r="U22" s="101"/>
    </row>
    <row r="23" spans="2:21" s="6" customFormat="1" ht="15.75" customHeight="1" thickBot="1" x14ac:dyDescent="0.25">
      <c r="B23" s="20" t="s">
        <v>31</v>
      </c>
      <c r="C23" s="21">
        <f>C$19*D23</f>
        <v>67181.8</v>
      </c>
      <c r="D23" s="96">
        <v>0.7</v>
      </c>
      <c r="E23" s="102" t="s">
        <v>32</v>
      </c>
      <c r="F23" s="100"/>
      <c r="G23" s="100"/>
      <c r="H23" s="100"/>
      <c r="I23" s="63"/>
      <c r="J23" s="63"/>
      <c r="K23" s="100"/>
      <c r="L23" s="100"/>
      <c r="M23" s="100"/>
      <c r="N23" s="100"/>
      <c r="O23" s="100"/>
      <c r="P23" s="100"/>
      <c r="Q23" s="100"/>
      <c r="R23" s="100"/>
      <c r="S23" s="100"/>
      <c r="T23" s="100"/>
      <c r="U23" s="101"/>
    </row>
    <row r="24" spans="2:21" s="6" customFormat="1" ht="15.75" customHeight="1" x14ac:dyDescent="0.2">
      <c r="B24" s="89"/>
      <c r="C24" s="10" t="s">
        <v>33</v>
      </c>
      <c r="D24" s="91"/>
      <c r="E24" s="102" t="s">
        <v>34</v>
      </c>
      <c r="F24" s="100"/>
      <c r="G24" s="100"/>
      <c r="H24" s="63"/>
      <c r="I24" s="63"/>
      <c r="J24" s="63"/>
      <c r="K24" s="100"/>
      <c r="L24" s="100"/>
      <c r="M24" s="100"/>
      <c r="N24" s="100"/>
      <c r="O24" s="100"/>
      <c r="P24" s="100"/>
      <c r="Q24" s="100"/>
      <c r="R24" s="100"/>
      <c r="S24" s="100"/>
      <c r="T24" s="100"/>
      <c r="U24" s="101"/>
    </row>
    <row r="25" spans="2:21" s="6" customFormat="1" ht="15.75" customHeight="1" x14ac:dyDescent="0.2">
      <c r="B25" s="89"/>
      <c r="C25" s="10"/>
      <c r="D25" s="91"/>
      <c r="E25" s="102" t="s">
        <v>35</v>
      </c>
      <c r="F25" s="100"/>
      <c r="G25" s="100"/>
      <c r="H25" s="63"/>
      <c r="I25" s="63"/>
      <c r="J25" s="63"/>
      <c r="K25" s="100"/>
      <c r="L25" s="100"/>
      <c r="M25" s="100"/>
      <c r="N25" s="100"/>
      <c r="O25" s="100"/>
      <c r="P25" s="100"/>
      <c r="Q25" s="100"/>
      <c r="R25" s="100"/>
      <c r="S25" s="100"/>
      <c r="T25" s="100"/>
      <c r="U25" s="101"/>
    </row>
    <row r="26" spans="2:21" s="6" customFormat="1" ht="15.75" customHeight="1" x14ac:dyDescent="0.2">
      <c r="B26" s="89"/>
      <c r="C26" s="10"/>
      <c r="D26" s="91"/>
      <c r="E26" s="102" t="s">
        <v>36</v>
      </c>
      <c r="F26" s="100"/>
      <c r="G26" s="100"/>
      <c r="H26" s="63"/>
      <c r="I26" s="63"/>
      <c r="J26" s="63"/>
      <c r="K26" s="100"/>
      <c r="L26" s="100"/>
      <c r="M26" s="100"/>
      <c r="N26" s="100"/>
      <c r="O26" s="100"/>
      <c r="P26" s="100"/>
      <c r="Q26" s="100"/>
      <c r="R26" s="100"/>
      <c r="S26" s="100"/>
      <c r="T26" s="100"/>
      <c r="U26" s="101"/>
    </row>
    <row r="27" spans="2:21" s="6" customFormat="1" ht="15.75" customHeight="1" thickBot="1" x14ac:dyDescent="0.25">
      <c r="B27" s="103"/>
      <c r="C27" s="104"/>
      <c r="D27" s="105"/>
      <c r="E27" s="106" t="s">
        <v>37</v>
      </c>
      <c r="F27" s="107"/>
      <c r="G27" s="107"/>
      <c r="H27" s="64"/>
      <c r="I27" s="64"/>
      <c r="J27" s="64"/>
      <c r="K27" s="107"/>
      <c r="L27" s="107"/>
      <c r="M27" s="107"/>
      <c r="N27" s="107"/>
      <c r="O27" s="107"/>
      <c r="P27" s="107"/>
      <c r="Q27" s="107"/>
      <c r="R27" s="107"/>
      <c r="S27" s="107"/>
      <c r="T27" s="107"/>
      <c r="U27" s="108"/>
    </row>
    <row r="28" spans="2:21" s="6" customFormat="1" ht="21" customHeight="1" x14ac:dyDescent="0.2">
      <c r="B28" s="82"/>
      <c r="C28" s="82"/>
      <c r="D28" s="82"/>
      <c r="E28" s="82"/>
      <c r="F28" s="82"/>
      <c r="G28" s="7"/>
      <c r="H28" s="82"/>
      <c r="I28" s="82"/>
      <c r="J28" s="82"/>
      <c r="K28" s="82"/>
      <c r="L28" s="82"/>
      <c r="M28" s="82"/>
      <c r="N28" s="82"/>
      <c r="O28" s="82"/>
      <c r="P28" s="82"/>
      <c r="Q28" s="82"/>
      <c r="R28" s="82"/>
      <c r="S28" s="82"/>
      <c r="T28" s="82"/>
      <c r="U28" s="82"/>
    </row>
    <row r="29" spans="2:21" s="24" customFormat="1" ht="29" customHeight="1" x14ac:dyDescent="0.2">
      <c r="B29" s="25" t="s">
        <v>38</v>
      </c>
      <c r="E29" s="26" t="s">
        <v>39</v>
      </c>
      <c r="F29" s="27"/>
      <c r="H29" s="25" t="s">
        <v>40</v>
      </c>
      <c r="I29" s="28"/>
      <c r="K29" s="25" t="s">
        <v>41</v>
      </c>
      <c r="L29" s="28"/>
    </row>
    <row r="30" spans="2:21" s="6" customFormat="1" ht="15.75" customHeight="1" x14ac:dyDescent="0.2">
      <c r="B30" s="82" t="s">
        <v>11</v>
      </c>
      <c r="C30" s="109">
        <v>57380</v>
      </c>
      <c r="D30" s="82"/>
      <c r="E30" s="17" t="s">
        <v>11</v>
      </c>
      <c r="F30" s="109">
        <v>57380</v>
      </c>
      <c r="G30" s="82"/>
      <c r="H30" s="82" t="s">
        <v>11</v>
      </c>
      <c r="I30" s="109">
        <v>57380</v>
      </c>
      <c r="J30" s="82"/>
      <c r="K30" s="82" t="s">
        <v>11</v>
      </c>
      <c r="L30" s="109">
        <v>57380</v>
      </c>
      <c r="M30" s="82"/>
      <c r="N30" s="82"/>
      <c r="O30" s="82"/>
      <c r="P30" s="82"/>
      <c r="Q30" s="82"/>
      <c r="R30" s="82"/>
      <c r="S30" s="82"/>
      <c r="T30" s="82"/>
      <c r="U30" s="82"/>
    </row>
    <row r="31" spans="2:21" s="6" customFormat="1" ht="15.75" customHeight="1" x14ac:dyDescent="0.2">
      <c r="B31" s="82" t="s">
        <v>42</v>
      </c>
      <c r="C31" s="109">
        <v>29609</v>
      </c>
      <c r="D31" s="82"/>
      <c r="E31" s="17" t="s">
        <v>43</v>
      </c>
      <c r="F31" s="22">
        <v>20318</v>
      </c>
      <c r="G31" s="82"/>
      <c r="H31" s="82" t="s">
        <v>44</v>
      </c>
      <c r="I31" s="109">
        <v>13886</v>
      </c>
      <c r="J31" s="82"/>
      <c r="K31" s="82" t="s">
        <v>45</v>
      </c>
      <c r="L31" s="109">
        <v>16642</v>
      </c>
      <c r="M31" s="82"/>
      <c r="N31" s="82"/>
      <c r="O31" s="82"/>
      <c r="P31" s="82"/>
      <c r="Q31" s="82"/>
      <c r="R31" s="82"/>
      <c r="S31" s="82"/>
      <c r="T31" s="82"/>
      <c r="U31" s="82"/>
    </row>
    <row r="32" spans="2:21" s="6" customFormat="1" ht="15.75" customHeight="1" x14ac:dyDescent="0.2">
      <c r="B32" s="82" t="s">
        <v>46</v>
      </c>
      <c r="C32" s="109">
        <v>2400</v>
      </c>
      <c r="D32" s="82"/>
      <c r="E32" s="17" t="s">
        <v>46</v>
      </c>
      <c r="F32" s="22">
        <v>4800</v>
      </c>
      <c r="G32" s="82"/>
      <c r="H32" s="82" t="s">
        <v>46</v>
      </c>
      <c r="I32" s="109">
        <v>7200</v>
      </c>
      <c r="J32" s="82"/>
      <c r="K32" s="82" t="s">
        <v>46</v>
      </c>
      <c r="L32" s="109">
        <v>4800</v>
      </c>
      <c r="M32" s="82"/>
      <c r="N32" s="82"/>
      <c r="O32" s="82"/>
      <c r="P32" s="82"/>
      <c r="Q32" s="82"/>
      <c r="R32" s="82"/>
      <c r="S32" s="82"/>
      <c r="T32" s="82"/>
      <c r="U32" s="82"/>
    </row>
    <row r="33" spans="2:27" s="6" customFormat="1" ht="15.75" customHeight="1" x14ac:dyDescent="0.2">
      <c r="B33" s="82" t="s">
        <v>47</v>
      </c>
      <c r="C33" s="109">
        <v>4595</v>
      </c>
      <c r="D33" s="82"/>
      <c r="E33" s="17" t="s">
        <v>48</v>
      </c>
      <c r="F33" s="22">
        <v>3676</v>
      </c>
      <c r="G33" s="82"/>
      <c r="H33" s="82" t="s">
        <v>49</v>
      </c>
      <c r="I33" s="109">
        <v>9189</v>
      </c>
      <c r="J33" s="82"/>
      <c r="K33" s="82" t="s">
        <v>50</v>
      </c>
      <c r="L33" s="109">
        <v>9189</v>
      </c>
      <c r="M33" s="82"/>
      <c r="N33" s="82"/>
      <c r="O33" s="82"/>
      <c r="P33" s="82"/>
      <c r="Q33" s="82"/>
      <c r="R33" s="82"/>
      <c r="S33" s="82"/>
      <c r="T33" s="82"/>
      <c r="U33" s="82"/>
      <c r="V33" s="82"/>
      <c r="W33" s="82"/>
      <c r="X33" s="82"/>
      <c r="Y33" s="82"/>
      <c r="Z33" s="82"/>
      <c r="AA33" s="82"/>
    </row>
    <row r="34" spans="2:27" s="6" customFormat="1" ht="15.75" customHeight="1" x14ac:dyDescent="0.2">
      <c r="B34" s="82" t="s">
        <v>51</v>
      </c>
      <c r="C34" s="109">
        <v>1429</v>
      </c>
      <c r="D34" s="82"/>
      <c r="E34" s="17" t="s">
        <v>52</v>
      </c>
      <c r="F34" s="22">
        <v>2859</v>
      </c>
      <c r="G34" s="82"/>
      <c r="H34" s="82" t="s">
        <v>53</v>
      </c>
      <c r="I34" s="109">
        <v>4288</v>
      </c>
      <c r="J34" s="82"/>
      <c r="K34" s="82" t="s">
        <v>52</v>
      </c>
      <c r="L34" s="109">
        <v>2859</v>
      </c>
      <c r="M34" s="82"/>
      <c r="N34" s="82"/>
      <c r="O34" s="82"/>
      <c r="P34" s="82"/>
      <c r="Q34" s="82"/>
      <c r="R34" s="82"/>
      <c r="S34" s="82"/>
      <c r="T34" s="82"/>
      <c r="U34" s="82"/>
      <c r="V34" s="82"/>
      <c r="W34" s="82"/>
      <c r="X34" s="82"/>
      <c r="Y34" s="82"/>
      <c r="Z34" s="82"/>
      <c r="AA34" s="82"/>
    </row>
    <row r="35" spans="2:27" s="6" customFormat="1" ht="15.75" customHeight="1" x14ac:dyDescent="0.2">
      <c r="B35" s="82" t="s">
        <v>54</v>
      </c>
      <c r="C35" s="109">
        <v>1000</v>
      </c>
      <c r="D35" s="82"/>
      <c r="E35" s="17" t="s">
        <v>55</v>
      </c>
      <c r="F35" s="22">
        <v>6330</v>
      </c>
      <c r="G35" s="82"/>
      <c r="H35" s="82" t="s">
        <v>55</v>
      </c>
      <c r="I35" s="109">
        <v>6330</v>
      </c>
      <c r="J35" s="82"/>
      <c r="K35" s="82" t="s">
        <v>56</v>
      </c>
      <c r="L35" s="109">
        <v>9495</v>
      </c>
      <c r="M35" s="82"/>
      <c r="N35" s="82"/>
      <c r="O35" s="82"/>
      <c r="P35" s="82"/>
      <c r="Q35" s="82"/>
      <c r="R35" s="82"/>
      <c r="S35" s="82"/>
      <c r="T35" s="82"/>
      <c r="U35" s="82"/>
      <c r="V35" s="82"/>
      <c r="W35" s="82"/>
      <c r="X35" s="82"/>
      <c r="Y35" s="82"/>
      <c r="Z35" s="82"/>
      <c r="AA35" s="82"/>
    </row>
    <row r="36" spans="2:27" s="6" customFormat="1" ht="15.75" customHeight="1" x14ac:dyDescent="0.2">
      <c r="B36" s="81" t="s">
        <v>57</v>
      </c>
      <c r="C36" s="110">
        <v>1</v>
      </c>
      <c r="D36" s="82"/>
      <c r="E36" s="81" t="s">
        <v>58</v>
      </c>
      <c r="F36" s="110">
        <v>0.78</v>
      </c>
      <c r="G36" s="82"/>
      <c r="H36" s="81" t="s">
        <v>59</v>
      </c>
      <c r="I36" s="110">
        <v>0.85</v>
      </c>
      <c r="J36" s="82"/>
      <c r="K36" s="81" t="s">
        <v>60</v>
      </c>
      <c r="L36" s="110">
        <v>0.93</v>
      </c>
      <c r="M36" s="82"/>
      <c r="N36" s="82"/>
      <c r="O36" s="82"/>
      <c r="P36" s="82"/>
      <c r="Q36" s="82"/>
      <c r="R36" s="82"/>
      <c r="S36" s="82"/>
      <c r="T36" s="82"/>
      <c r="U36" s="82"/>
      <c r="V36" s="82"/>
      <c r="W36" s="82"/>
      <c r="X36" s="82"/>
      <c r="Y36" s="82"/>
      <c r="Z36" s="82"/>
      <c r="AA36" s="82"/>
    </row>
    <row r="37" spans="2:27" s="6" customFormat="1" ht="15.75" customHeight="1" x14ac:dyDescent="0.2">
      <c r="B37" s="82"/>
      <c r="C37" s="111"/>
      <c r="D37" s="82"/>
      <c r="E37" s="82"/>
      <c r="F37" s="111"/>
      <c r="G37" s="82"/>
      <c r="H37" s="82"/>
      <c r="I37" s="111"/>
      <c r="J37" s="82"/>
      <c r="K37" s="82"/>
      <c r="L37" s="111"/>
      <c r="M37" s="82"/>
      <c r="N37" s="82"/>
      <c r="O37" s="82"/>
      <c r="P37" s="82"/>
      <c r="Q37" s="82"/>
      <c r="R37" s="82"/>
      <c r="S37" s="82"/>
      <c r="T37" s="82"/>
      <c r="U37" s="82"/>
      <c r="V37" s="82"/>
      <c r="W37" s="82"/>
      <c r="X37" s="82"/>
      <c r="Y37" s="82"/>
      <c r="Z37" s="82"/>
      <c r="AA37" s="82"/>
    </row>
    <row r="38" spans="2:27" s="6" customFormat="1" ht="15.75" customHeight="1" x14ac:dyDescent="0.2">
      <c r="B38" s="8" t="s">
        <v>61</v>
      </c>
      <c r="C38" s="13">
        <f>C36*SUM(C30:C35)</f>
        <v>96413</v>
      </c>
      <c r="D38" s="82"/>
      <c r="E38" s="8" t="s">
        <v>62</v>
      </c>
      <c r="F38" s="13">
        <f>F36*SUM(F30:F35)</f>
        <v>74383.14</v>
      </c>
      <c r="G38" s="82"/>
      <c r="H38" s="8" t="s">
        <v>63</v>
      </c>
      <c r="I38" s="13">
        <f>I36*SUM(I30:I35)</f>
        <v>83532.05</v>
      </c>
      <c r="J38" s="82"/>
      <c r="K38" s="8" t="s">
        <v>64</v>
      </c>
      <c r="L38" s="13">
        <f>L36*SUM(L30:L35)</f>
        <v>93339.450000000012</v>
      </c>
      <c r="M38" s="82"/>
      <c r="N38" s="82"/>
      <c r="O38" s="82"/>
      <c r="P38" s="82"/>
      <c r="Q38" s="82"/>
      <c r="R38" s="82"/>
      <c r="S38" s="82"/>
      <c r="T38" s="82"/>
      <c r="U38" s="82"/>
      <c r="V38" s="82"/>
      <c r="W38" s="82"/>
      <c r="X38" s="82"/>
      <c r="Y38" s="82"/>
      <c r="Z38" s="82"/>
      <c r="AA38" s="82"/>
    </row>
    <row r="39" spans="2:27" s="6" customFormat="1" ht="15.75" customHeight="1" x14ac:dyDescent="0.2">
      <c r="B39" s="82"/>
      <c r="C39" s="10" t="s">
        <v>33</v>
      </c>
      <c r="D39" s="82"/>
      <c r="E39" s="82"/>
      <c r="F39" s="10" t="s">
        <v>33</v>
      </c>
      <c r="G39" s="82"/>
      <c r="H39" s="82"/>
      <c r="I39" s="10" t="s">
        <v>33</v>
      </c>
      <c r="J39" s="82"/>
      <c r="K39" s="82"/>
      <c r="L39" s="10" t="s">
        <v>33</v>
      </c>
      <c r="M39" s="82"/>
      <c r="N39" s="82"/>
      <c r="O39" s="82"/>
      <c r="P39" s="82"/>
      <c r="Q39" s="82"/>
      <c r="R39" s="82"/>
      <c r="S39" s="82"/>
      <c r="T39" s="82"/>
      <c r="U39" s="82"/>
      <c r="V39" s="82"/>
      <c r="W39" s="82"/>
      <c r="X39" s="82"/>
      <c r="Y39" s="82"/>
      <c r="Z39" s="82"/>
      <c r="AA39" s="82"/>
    </row>
    <row r="40" spans="2:27" s="6" customFormat="1" ht="15.75" customHeight="1" x14ac:dyDescent="0.2">
      <c r="B40" s="82"/>
      <c r="C40" s="9"/>
      <c r="D40" s="82"/>
      <c r="E40" s="82"/>
      <c r="F40" s="112"/>
      <c r="G40" s="82"/>
      <c r="H40" s="82"/>
      <c r="I40" s="112"/>
      <c r="J40" s="82"/>
      <c r="K40" s="82"/>
      <c r="L40" s="112"/>
      <c r="M40" s="82"/>
      <c r="N40" s="82"/>
      <c r="O40" s="82"/>
      <c r="P40" s="82"/>
      <c r="Q40" s="82"/>
      <c r="R40" s="82"/>
      <c r="S40" s="82"/>
      <c r="T40" s="82"/>
      <c r="U40" s="82"/>
      <c r="V40" s="82"/>
      <c r="W40" s="82"/>
      <c r="X40" s="82"/>
      <c r="Y40" s="82"/>
      <c r="Z40" s="82"/>
      <c r="AA40" s="82"/>
    </row>
    <row r="41" spans="2:27" s="6" customFormat="1" ht="15.75" customHeight="1" x14ac:dyDescent="0.2">
      <c r="B41" s="82"/>
      <c r="C41" s="111"/>
      <c r="D41" s="8"/>
      <c r="E41" s="8"/>
      <c r="F41" s="8"/>
      <c r="G41" s="8"/>
      <c r="H41" s="8"/>
      <c r="I41" s="8"/>
      <c r="J41" s="8"/>
      <c r="K41" s="8"/>
      <c r="L41" s="8"/>
      <c r="M41" s="8"/>
      <c r="N41" s="8"/>
      <c r="O41" s="8"/>
      <c r="P41" s="8"/>
      <c r="Q41" s="8"/>
      <c r="R41" s="8"/>
      <c r="S41" s="8"/>
      <c r="T41" s="8"/>
      <c r="U41" s="8"/>
      <c r="V41" s="8"/>
      <c r="W41" s="8"/>
      <c r="X41" s="8"/>
      <c r="Y41" s="8"/>
      <c r="Z41" s="8"/>
      <c r="AA41" s="8"/>
    </row>
    <row r="42" spans="2:27" s="6" customFormat="1" ht="15.75" customHeight="1" x14ac:dyDescent="0.2">
      <c r="B42" s="7" t="s">
        <v>65</v>
      </c>
      <c r="C42" s="111"/>
      <c r="D42" s="82"/>
      <c r="E42" s="82"/>
      <c r="F42" s="82"/>
      <c r="G42" s="82"/>
      <c r="H42" s="82"/>
      <c r="I42" s="82"/>
      <c r="J42" s="82"/>
      <c r="K42" s="82"/>
      <c r="L42" s="82"/>
      <c r="M42" s="82"/>
      <c r="N42" s="82"/>
      <c r="O42" s="82"/>
      <c r="P42" s="82"/>
      <c r="Q42" s="82"/>
      <c r="R42" s="82"/>
      <c r="S42" s="82"/>
      <c r="T42" s="82"/>
      <c r="U42" s="82"/>
      <c r="V42" s="82"/>
      <c r="W42" s="82"/>
      <c r="X42" s="82"/>
      <c r="Y42" s="82"/>
      <c r="Z42" s="82"/>
      <c r="AA42" s="82"/>
    </row>
    <row r="43" spans="2:27" s="6" customFormat="1" ht="15.75" customHeight="1" x14ac:dyDescent="0.2">
      <c r="B43" s="82" t="s">
        <v>66</v>
      </c>
      <c r="C43" s="111"/>
      <c r="D43" s="82"/>
      <c r="E43" s="82"/>
      <c r="F43" s="82"/>
      <c r="G43" s="82"/>
      <c r="H43" s="82"/>
      <c r="I43" s="82"/>
      <c r="J43" s="82"/>
      <c r="K43" s="82"/>
      <c r="L43" s="82"/>
      <c r="M43" s="82"/>
      <c r="N43" s="82"/>
      <c r="O43" s="82"/>
      <c r="P43" s="82"/>
      <c r="Q43" s="82"/>
      <c r="R43" s="82"/>
      <c r="S43" s="82"/>
      <c r="T43" s="82"/>
      <c r="U43" s="82"/>
      <c r="V43" s="82"/>
      <c r="W43" s="82"/>
      <c r="X43" s="82"/>
      <c r="Y43" s="82"/>
      <c r="Z43" s="82"/>
      <c r="AA43" s="82"/>
    </row>
    <row r="44" spans="2:27" s="6" customFormat="1" ht="15.75" customHeight="1" x14ac:dyDescent="0.2">
      <c r="B44" s="82" t="s">
        <v>67</v>
      </c>
      <c r="C44" s="111"/>
      <c r="D44" s="82"/>
      <c r="E44" s="82"/>
      <c r="F44" s="82"/>
      <c r="G44" s="82"/>
      <c r="H44" s="82"/>
      <c r="I44" s="82"/>
      <c r="J44" s="82"/>
      <c r="K44" s="82"/>
      <c r="L44" s="82"/>
      <c r="M44" s="82"/>
      <c r="N44" s="82"/>
      <c r="O44" s="82"/>
      <c r="P44" s="82"/>
      <c r="Q44" s="82"/>
      <c r="R44" s="82"/>
      <c r="S44" s="82"/>
      <c r="T44" s="82"/>
      <c r="U44" s="82"/>
      <c r="V44" s="82"/>
      <c r="W44" s="82"/>
      <c r="X44" s="82"/>
      <c r="Y44" s="82"/>
      <c r="Z44" s="82"/>
      <c r="AA44" s="82"/>
    </row>
    <row r="45" spans="2:27" s="6" customFormat="1" ht="15.75" customHeight="1" x14ac:dyDescent="0.2">
      <c r="B45" s="82" t="s">
        <v>68</v>
      </c>
      <c r="C45" s="111"/>
      <c r="D45" s="82"/>
      <c r="E45" s="82"/>
      <c r="F45" s="82"/>
      <c r="G45" s="82"/>
      <c r="H45" s="82"/>
      <c r="I45" s="82"/>
      <c r="J45" s="82"/>
      <c r="K45" s="82"/>
      <c r="L45" s="82"/>
      <c r="M45" s="82"/>
      <c r="N45" s="82"/>
      <c r="O45" s="82"/>
      <c r="P45" s="82"/>
      <c r="Q45" s="82"/>
      <c r="R45" s="82"/>
      <c r="S45" s="82"/>
      <c r="T45" s="82"/>
      <c r="U45" s="82"/>
      <c r="V45" s="82"/>
      <c r="W45" s="82"/>
      <c r="X45" s="82"/>
      <c r="Y45" s="82"/>
      <c r="Z45" s="82"/>
      <c r="AA45" s="82"/>
    </row>
    <row r="46" spans="2:27" s="6" customFormat="1" ht="15.75" customHeight="1" thickBot="1" x14ac:dyDescent="0.25">
      <c r="B46" s="82"/>
      <c r="C46" s="111"/>
      <c r="D46" s="82"/>
      <c r="E46" s="82"/>
      <c r="F46" s="82"/>
      <c r="G46" s="82"/>
      <c r="H46" s="82"/>
      <c r="I46" s="82"/>
      <c r="J46" s="82"/>
      <c r="K46" s="82"/>
      <c r="L46" s="82"/>
      <c r="M46" s="82"/>
      <c r="N46" s="82"/>
      <c r="O46" s="82"/>
      <c r="P46" s="82"/>
      <c r="Q46" s="82"/>
      <c r="R46" s="82"/>
      <c r="S46" s="82"/>
      <c r="T46" s="82"/>
      <c r="U46" s="82"/>
      <c r="V46" s="82"/>
      <c r="W46" s="82"/>
      <c r="X46" s="82"/>
      <c r="Y46" s="82"/>
      <c r="Z46" s="82"/>
      <c r="AA46" s="82"/>
    </row>
    <row r="47" spans="2:27" s="6" customFormat="1" ht="62" customHeight="1" thickBot="1" x14ac:dyDescent="0.25">
      <c r="B47" s="139" t="s">
        <v>69</v>
      </c>
      <c r="C47" s="140"/>
      <c r="D47" s="140"/>
      <c r="E47" s="141"/>
      <c r="F47" s="82"/>
      <c r="G47" s="82"/>
      <c r="H47" s="82"/>
      <c r="I47" s="82"/>
      <c r="J47" s="82"/>
      <c r="K47" s="82"/>
      <c r="L47" s="82"/>
      <c r="M47" s="82"/>
      <c r="N47" s="82"/>
      <c r="O47" s="82"/>
      <c r="P47" s="82"/>
      <c r="Q47" s="82"/>
      <c r="R47" s="82"/>
      <c r="S47" s="82"/>
      <c r="T47" s="82"/>
      <c r="U47" s="82"/>
      <c r="V47" s="82"/>
      <c r="W47" s="82"/>
      <c r="X47" s="82"/>
      <c r="Y47" s="82"/>
      <c r="Z47" s="82"/>
      <c r="AA47" s="82"/>
    </row>
    <row r="48" spans="2:27" s="6" customFormat="1" ht="15.75" customHeight="1" thickBot="1" x14ac:dyDescent="0.25">
      <c r="B48" s="78"/>
      <c r="C48" s="76"/>
      <c r="D48" s="76"/>
      <c r="E48" s="76"/>
      <c r="F48" s="82"/>
      <c r="G48" s="82"/>
      <c r="H48" s="82"/>
      <c r="I48" s="82"/>
      <c r="J48" s="82"/>
      <c r="K48" s="82"/>
      <c r="L48" s="82"/>
      <c r="M48" s="82"/>
      <c r="N48" s="82"/>
      <c r="O48" s="82"/>
      <c r="P48" s="82"/>
      <c r="Q48" s="82"/>
      <c r="R48" s="82"/>
      <c r="S48" s="82"/>
      <c r="T48" s="82"/>
      <c r="U48" s="82"/>
      <c r="V48" s="82"/>
      <c r="W48" s="82"/>
      <c r="X48" s="82"/>
      <c r="Y48" s="82"/>
      <c r="Z48" s="82"/>
      <c r="AA48" s="82"/>
    </row>
    <row r="49" spans="2:5" s="6" customFormat="1" ht="31" customHeight="1" thickBot="1" x14ac:dyDescent="0.25">
      <c r="B49" s="139" t="s">
        <v>70</v>
      </c>
      <c r="C49" s="140"/>
      <c r="D49" s="140"/>
      <c r="E49" s="141"/>
    </row>
    <row r="50" spans="2:5" s="6" customFormat="1" ht="31" customHeight="1" x14ac:dyDescent="0.2">
      <c r="B50" s="79"/>
      <c r="C50" s="79"/>
      <c r="D50" s="79"/>
      <c r="E50" s="79"/>
    </row>
    <row r="51" spans="2:5" s="6" customFormat="1" ht="15.75" customHeight="1" x14ac:dyDescent="0.2">
      <c r="B51" s="7" t="s">
        <v>71</v>
      </c>
      <c r="C51" s="23"/>
      <c r="D51" s="82"/>
      <c r="E51" s="82"/>
    </row>
    <row r="52" spans="2:5" s="6" customFormat="1" ht="15.75" customHeight="1" x14ac:dyDescent="0.2">
      <c r="B52" s="82" t="s">
        <v>72</v>
      </c>
      <c r="C52" s="82"/>
      <c r="D52" s="82"/>
      <c r="E52" s="82"/>
    </row>
    <row r="53" spans="2:5" s="6" customFormat="1" ht="15.75" customHeight="1" x14ac:dyDescent="0.2">
      <c r="B53" s="82" t="s">
        <v>73</v>
      </c>
      <c r="C53" s="82"/>
      <c r="D53" s="82"/>
      <c r="E53" s="82"/>
    </row>
    <row r="54" spans="2:5" s="6" customFormat="1" ht="15.75" customHeight="1" x14ac:dyDescent="0.2">
      <c r="B54" s="82" t="s">
        <v>74</v>
      </c>
      <c r="C54" s="82"/>
      <c r="D54" s="82"/>
      <c r="E54" s="82"/>
    </row>
    <row r="55" spans="2:5" s="6" customFormat="1" ht="15.75" customHeight="1" x14ac:dyDescent="0.2">
      <c r="B55" s="80" t="s">
        <v>75</v>
      </c>
      <c r="C55" s="82"/>
      <c r="D55" s="82"/>
      <c r="E55" s="82"/>
    </row>
    <row r="56" spans="2:5" s="6" customFormat="1" ht="15.75" customHeight="1" x14ac:dyDescent="0.2">
      <c r="B56" s="82"/>
      <c r="C56" s="82"/>
      <c r="D56" s="82"/>
      <c r="E56" s="82"/>
    </row>
    <row r="57" spans="2:5" s="6" customFormat="1" ht="15.75" customHeight="1" x14ac:dyDescent="0.2">
      <c r="B57" s="7" t="s">
        <v>76</v>
      </c>
      <c r="C57" s="82"/>
      <c r="D57" s="82"/>
      <c r="E57" s="82"/>
    </row>
    <row r="58" spans="2:5" s="6" customFormat="1" ht="15.75" customHeight="1" x14ac:dyDescent="0.2">
      <c r="B58" s="82" t="s">
        <v>77</v>
      </c>
      <c r="C58" s="82"/>
      <c r="D58" s="82"/>
      <c r="E58" s="82"/>
    </row>
    <row r="59" spans="2:5" s="6" customFormat="1" ht="15.75" customHeight="1" x14ac:dyDescent="0.2">
      <c r="B59" s="82" t="s">
        <v>78</v>
      </c>
      <c r="C59" s="82"/>
      <c r="D59" s="82"/>
      <c r="E59" s="82"/>
    </row>
    <row r="60" spans="2:5" s="6" customFormat="1" ht="15.75" customHeight="1" x14ac:dyDescent="0.2">
      <c r="B60" s="82" t="s">
        <v>79</v>
      </c>
      <c r="C60" s="82"/>
      <c r="D60" s="82"/>
      <c r="E60" s="82"/>
    </row>
    <row r="61" spans="2:5" s="6" customFormat="1" ht="15.75" customHeight="1" x14ac:dyDescent="0.2">
      <c r="B61" s="82"/>
      <c r="C61" s="82"/>
      <c r="D61" s="82"/>
      <c r="E61" s="82"/>
    </row>
    <row r="62" spans="2:5" ht="15.75" customHeight="1" x14ac:dyDescent="0.2"/>
    <row r="63" spans="2:5" ht="15.75" customHeight="1" x14ac:dyDescent="0.2"/>
    <row r="64" spans="2:5"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sheetData>
  <sheetProtection sheet="1" objects="1" scenarios="1"/>
  <mergeCells count="8">
    <mergeCell ref="F3:G3"/>
    <mergeCell ref="B47:E47"/>
    <mergeCell ref="B49:E49"/>
    <mergeCell ref="B5:D5"/>
    <mergeCell ref="B7:E7"/>
    <mergeCell ref="B6:E6"/>
    <mergeCell ref="B8:E8"/>
    <mergeCell ref="B9:E9"/>
  </mergeCells>
  <phoneticPr fontId="17" type="noConversion"/>
  <pageMargins left="0.75" right="0.75" top="1" bottom="1" header="0" footer="0"/>
  <pageSetup scale="29" fitToHeight="2" orientation="landscape" horizontalDpi="0" verticalDpi="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EFFB4"/>
    <pageSetUpPr fitToPage="1"/>
  </sheetPr>
  <dimension ref="B2:K1004"/>
  <sheetViews>
    <sheetView workbookViewId="0">
      <selection activeCell="C10" sqref="C10"/>
    </sheetView>
  </sheetViews>
  <sheetFormatPr baseColWidth="10" defaultColWidth="11.28515625" defaultRowHeight="15" customHeight="1" x14ac:dyDescent="0.2"/>
  <cols>
    <col min="1" max="1" width="2.7109375" customWidth="1"/>
    <col min="2" max="2" width="22.7109375" customWidth="1"/>
    <col min="3" max="3" width="14.28515625" customWidth="1"/>
    <col min="4" max="5" width="15.28515625" customWidth="1"/>
    <col min="6" max="6" width="14.28515625" customWidth="1"/>
    <col min="7" max="7" width="12.28515625" customWidth="1"/>
    <col min="8" max="9" width="10.5703125" customWidth="1"/>
    <col min="10" max="10" width="12.140625" style="49" customWidth="1"/>
    <col min="11" max="11" width="10.5703125" style="49" customWidth="1"/>
    <col min="12" max="23" width="10.5703125" customWidth="1"/>
  </cols>
  <sheetData>
    <row r="2" spans="2:8" ht="28" x14ac:dyDescent="0.3">
      <c r="B2" s="39" t="s">
        <v>80</v>
      </c>
      <c r="C2" s="40"/>
      <c r="D2" s="40"/>
      <c r="E2" s="40"/>
      <c r="F2" s="40"/>
      <c r="G2" s="41"/>
    </row>
    <row r="3" spans="2:8" ht="28" x14ac:dyDescent="0.2">
      <c r="B3" s="31" t="s">
        <v>81</v>
      </c>
      <c r="C3" s="40"/>
      <c r="D3" s="40"/>
      <c r="E3" s="40"/>
      <c r="F3" s="40"/>
      <c r="G3" s="41"/>
    </row>
    <row r="4" spans="2:8" ht="28" x14ac:dyDescent="0.3">
      <c r="B4" s="39" t="s">
        <v>82</v>
      </c>
      <c r="C4" s="40"/>
      <c r="D4" s="40"/>
      <c r="E4" s="40"/>
      <c r="F4" s="40"/>
      <c r="G4" s="41"/>
    </row>
    <row r="5" spans="2:8" ht="15.75" customHeight="1" x14ac:dyDescent="0.25">
      <c r="B5" s="150"/>
      <c r="C5" s="150"/>
    </row>
    <row r="6" spans="2:8" ht="15.75" customHeight="1" x14ac:dyDescent="0.25">
      <c r="B6" s="53" t="s">
        <v>83</v>
      </c>
      <c r="C6" s="5"/>
    </row>
    <row r="7" spans="2:8" ht="15.75" customHeight="1" x14ac:dyDescent="0.2">
      <c r="B7" s="54" t="s">
        <v>84</v>
      </c>
    </row>
    <row r="8" spans="2:8" ht="15.75" customHeight="1" x14ac:dyDescent="0.2"/>
    <row r="9" spans="2:8" ht="15.75" customHeight="1" thickBot="1" x14ac:dyDescent="0.25"/>
    <row r="10" spans="2:8" ht="16" customHeight="1" thickBot="1" x14ac:dyDescent="0.25">
      <c r="B10" s="43" t="s">
        <v>85</v>
      </c>
      <c r="C10" s="42">
        <v>15723</v>
      </c>
    </row>
    <row r="11" spans="2:8" ht="15.75" customHeight="1" x14ac:dyDescent="0.2"/>
    <row r="12" spans="2:8" ht="15.75" customHeight="1" x14ac:dyDescent="0.2">
      <c r="B12" s="1"/>
      <c r="C12" s="113"/>
      <c r="D12" s="113"/>
      <c r="E12" s="113"/>
      <c r="F12" s="113"/>
    </row>
    <row r="13" spans="2:8" ht="15.75" customHeight="1" thickBot="1" x14ac:dyDescent="0.25">
      <c r="D13" s="151" t="s">
        <v>86</v>
      </c>
      <c r="E13" s="152"/>
      <c r="F13" s="50"/>
      <c r="G13" s="48"/>
    </row>
    <row r="14" spans="2:8" ht="15.75" customHeight="1" x14ac:dyDescent="0.2">
      <c r="B14" s="2" t="s">
        <v>87</v>
      </c>
      <c r="C14" s="4" t="s">
        <v>88</v>
      </c>
      <c r="D14" s="4" t="s">
        <v>89</v>
      </c>
      <c r="E14" s="4" t="s">
        <v>90</v>
      </c>
      <c r="F14" s="51" t="s">
        <v>91</v>
      </c>
      <c r="H14" s="2" t="s">
        <v>92</v>
      </c>
    </row>
    <row r="15" spans="2:8" ht="15.75" customHeight="1" x14ac:dyDescent="0.2">
      <c r="F15" s="52"/>
      <c r="G15" s="11"/>
    </row>
    <row r="16" spans="2:8" ht="15.75" customHeight="1" x14ac:dyDescent="0.2">
      <c r="B16" s="121" t="s">
        <v>93</v>
      </c>
      <c r="C16" s="135">
        <v>300000</v>
      </c>
      <c r="D16" s="124">
        <v>1561</v>
      </c>
      <c r="E16" s="125">
        <v>18734</v>
      </c>
      <c r="F16" s="130" t="s">
        <v>94</v>
      </c>
      <c r="G16" s="37"/>
      <c r="H16" s="3" t="s">
        <v>95</v>
      </c>
    </row>
    <row r="17" spans="2:9" ht="15.75" customHeight="1" x14ac:dyDescent="0.2">
      <c r="B17" s="122" t="s">
        <v>96</v>
      </c>
      <c r="C17" s="136">
        <v>500000</v>
      </c>
      <c r="D17" s="126">
        <v>2602</v>
      </c>
      <c r="E17" s="127">
        <v>31223</v>
      </c>
      <c r="F17" s="131">
        <v>7453</v>
      </c>
      <c r="G17" s="37"/>
      <c r="H17" s="1" t="s">
        <v>97</v>
      </c>
      <c r="I17" s="34">
        <v>29609</v>
      </c>
    </row>
    <row r="18" spans="2:9" ht="15.75" customHeight="1" x14ac:dyDescent="0.2">
      <c r="B18" s="122" t="s">
        <v>98</v>
      </c>
      <c r="C18" s="136">
        <v>527000</v>
      </c>
      <c r="D18" s="126">
        <v>2742</v>
      </c>
      <c r="E18" s="127">
        <v>32909</v>
      </c>
      <c r="F18" s="131">
        <v>11129</v>
      </c>
      <c r="G18" s="37"/>
      <c r="I18" s="114"/>
    </row>
    <row r="19" spans="2:9" ht="15.75" customHeight="1" x14ac:dyDescent="0.2">
      <c r="B19" s="122" t="s">
        <v>99</v>
      </c>
      <c r="C19" s="136">
        <v>631000</v>
      </c>
      <c r="D19" s="126">
        <v>3284</v>
      </c>
      <c r="E19" s="127">
        <v>39403</v>
      </c>
      <c r="F19" s="131">
        <v>15723</v>
      </c>
      <c r="G19" s="37"/>
      <c r="I19" s="114"/>
    </row>
    <row r="20" spans="2:9" ht="15.75" customHeight="1" x14ac:dyDescent="0.2">
      <c r="B20" s="122" t="s">
        <v>100</v>
      </c>
      <c r="C20" s="136">
        <v>629000</v>
      </c>
      <c r="D20" s="126">
        <v>3273</v>
      </c>
      <c r="E20" s="127">
        <v>39278</v>
      </c>
      <c r="F20" s="131">
        <v>9291</v>
      </c>
      <c r="G20" s="37"/>
      <c r="H20" s="3" t="s">
        <v>101</v>
      </c>
      <c r="I20" s="114"/>
    </row>
    <row r="21" spans="2:9" ht="15.75" customHeight="1" x14ac:dyDescent="0.2">
      <c r="B21" s="122" t="s">
        <v>102</v>
      </c>
      <c r="C21" s="136">
        <v>629000</v>
      </c>
      <c r="D21" s="126">
        <v>3273</v>
      </c>
      <c r="E21" s="127">
        <v>39278</v>
      </c>
      <c r="F21" s="131">
        <v>11129</v>
      </c>
      <c r="G21" s="37"/>
      <c r="H21" s="1" t="s">
        <v>103</v>
      </c>
      <c r="I21" s="35">
        <v>20318</v>
      </c>
    </row>
    <row r="22" spans="2:9" ht="15.75" customHeight="1" x14ac:dyDescent="0.2">
      <c r="B22" s="122" t="s">
        <v>104</v>
      </c>
      <c r="C22" s="136">
        <v>608000</v>
      </c>
      <c r="D22" s="126">
        <v>3164</v>
      </c>
      <c r="E22" s="127">
        <v>37967</v>
      </c>
      <c r="F22" s="131">
        <v>11129</v>
      </c>
      <c r="G22" s="37"/>
      <c r="I22" s="114"/>
    </row>
    <row r="23" spans="2:9" ht="15.75" customHeight="1" x14ac:dyDescent="0.2">
      <c r="B23" s="122" t="s">
        <v>105</v>
      </c>
      <c r="C23" s="136">
        <v>685000</v>
      </c>
      <c r="D23" s="126">
        <v>3565</v>
      </c>
      <c r="E23" s="127">
        <v>42775</v>
      </c>
      <c r="F23" s="131">
        <v>16642</v>
      </c>
      <c r="G23" s="37"/>
      <c r="I23" s="114"/>
    </row>
    <row r="24" spans="2:9" ht="15.75" customHeight="1" x14ac:dyDescent="0.2">
      <c r="B24" s="122" t="s">
        <v>106</v>
      </c>
      <c r="C24" s="136">
        <v>535000</v>
      </c>
      <c r="D24" s="126">
        <v>2784</v>
      </c>
      <c r="E24" s="127">
        <v>33408</v>
      </c>
      <c r="F24" s="131">
        <v>11027</v>
      </c>
      <c r="G24" s="37"/>
      <c r="H24" s="3" t="s">
        <v>107</v>
      </c>
      <c r="I24" s="114"/>
    </row>
    <row r="25" spans="2:9" ht="15.75" customHeight="1" x14ac:dyDescent="0.2">
      <c r="B25" s="122" t="s">
        <v>108</v>
      </c>
      <c r="C25" s="136">
        <v>671321</v>
      </c>
      <c r="D25" s="126">
        <v>3493</v>
      </c>
      <c r="E25" s="127">
        <v>41921</v>
      </c>
      <c r="F25" s="131">
        <v>12967</v>
      </c>
      <c r="G25" s="37"/>
      <c r="H25" s="1" t="s">
        <v>109</v>
      </c>
      <c r="I25" s="35">
        <v>13886</v>
      </c>
    </row>
    <row r="26" spans="2:9" ht="15.75" customHeight="1" x14ac:dyDescent="0.2">
      <c r="B26" s="122" t="s">
        <v>110</v>
      </c>
      <c r="C26" s="136">
        <v>674000</v>
      </c>
      <c r="D26" s="126">
        <v>3507</v>
      </c>
      <c r="E26" s="127">
        <v>42088</v>
      </c>
      <c r="F26" s="131">
        <v>12048</v>
      </c>
      <c r="G26" s="37"/>
      <c r="I26" s="114"/>
    </row>
    <row r="27" spans="2:9" ht="15.75" customHeight="1" x14ac:dyDescent="0.2">
      <c r="B27" s="122" t="s">
        <v>111</v>
      </c>
      <c r="C27" s="136">
        <v>746000</v>
      </c>
      <c r="D27" s="126">
        <v>3882</v>
      </c>
      <c r="E27" s="127">
        <v>46584</v>
      </c>
      <c r="F27" s="131">
        <v>11129</v>
      </c>
      <c r="G27" s="37"/>
      <c r="I27" s="114"/>
    </row>
    <row r="28" spans="2:9" ht="15.75" customHeight="1" x14ac:dyDescent="0.2">
      <c r="B28" s="122" t="s">
        <v>112</v>
      </c>
      <c r="C28" s="136">
        <v>577000</v>
      </c>
      <c r="D28" s="126">
        <v>3003</v>
      </c>
      <c r="E28" s="127">
        <v>36031</v>
      </c>
      <c r="F28" s="131">
        <v>15723</v>
      </c>
      <c r="G28" s="37"/>
      <c r="H28" s="3" t="s">
        <v>107</v>
      </c>
      <c r="I28" s="114"/>
    </row>
    <row r="29" spans="2:9" ht="15.75" customHeight="1" x14ac:dyDescent="0.2">
      <c r="B29" s="122" t="s">
        <v>109</v>
      </c>
      <c r="C29" s="136">
        <v>728000</v>
      </c>
      <c r="D29" s="126">
        <v>3788</v>
      </c>
      <c r="E29" s="127">
        <v>45460</v>
      </c>
      <c r="F29" s="131">
        <v>13886</v>
      </c>
      <c r="G29" s="37"/>
      <c r="H29" s="1" t="s">
        <v>113</v>
      </c>
      <c r="I29" s="35">
        <v>16642</v>
      </c>
    </row>
    <row r="30" spans="2:9" ht="15.75" customHeight="1" x14ac:dyDescent="0.2">
      <c r="B30" s="122" t="s">
        <v>114</v>
      </c>
      <c r="C30" s="136">
        <v>796000</v>
      </c>
      <c r="D30" s="126">
        <v>4142</v>
      </c>
      <c r="E30" s="127">
        <v>49707</v>
      </c>
      <c r="F30" s="131">
        <v>15723</v>
      </c>
      <c r="G30" s="37"/>
    </row>
    <row r="31" spans="2:9" ht="15.75" customHeight="1" x14ac:dyDescent="0.2">
      <c r="B31" s="122" t="s">
        <v>113</v>
      </c>
      <c r="C31" s="136">
        <v>630000</v>
      </c>
      <c r="D31" s="126">
        <v>3278</v>
      </c>
      <c r="E31" s="127">
        <v>39341</v>
      </c>
      <c r="F31" s="131">
        <v>16642</v>
      </c>
      <c r="G31" s="37"/>
    </row>
    <row r="32" spans="2:9" ht="15.75" customHeight="1" x14ac:dyDescent="0.2">
      <c r="B32" s="122" t="s">
        <v>115</v>
      </c>
      <c r="C32" s="136">
        <v>758000</v>
      </c>
      <c r="D32" s="126">
        <v>3944</v>
      </c>
      <c r="E32" s="127">
        <v>47334</v>
      </c>
      <c r="F32" s="131">
        <v>17561</v>
      </c>
      <c r="G32" s="37"/>
    </row>
    <row r="33" spans="2:7" ht="15.75" customHeight="1" x14ac:dyDescent="0.2">
      <c r="B33" s="122" t="s">
        <v>116</v>
      </c>
      <c r="C33" s="136">
        <v>814000</v>
      </c>
      <c r="D33" s="126">
        <v>4236</v>
      </c>
      <c r="E33" s="127">
        <v>50831</v>
      </c>
      <c r="F33" s="131">
        <v>15723</v>
      </c>
      <c r="G33" s="37"/>
    </row>
    <row r="34" spans="2:7" ht="15.75" customHeight="1" x14ac:dyDescent="0.2">
      <c r="B34" s="122" t="s">
        <v>117</v>
      </c>
      <c r="C34" s="136">
        <v>675000</v>
      </c>
      <c r="D34" s="126">
        <v>3513</v>
      </c>
      <c r="E34" s="127">
        <v>42151</v>
      </c>
      <c r="F34" s="131">
        <v>15723</v>
      </c>
      <c r="G34" s="37"/>
    </row>
    <row r="35" spans="2:7" ht="15.75" customHeight="1" x14ac:dyDescent="0.2">
      <c r="B35" s="122" t="s">
        <v>118</v>
      </c>
      <c r="C35" s="136">
        <v>753000</v>
      </c>
      <c r="D35" s="126">
        <v>3918</v>
      </c>
      <c r="E35" s="127">
        <v>47021</v>
      </c>
      <c r="F35" s="131">
        <v>17561</v>
      </c>
      <c r="G35" s="37"/>
    </row>
    <row r="36" spans="2:7" ht="15.75" customHeight="1" x14ac:dyDescent="0.2">
      <c r="B36" s="122" t="s">
        <v>103</v>
      </c>
      <c r="C36" s="136">
        <v>850000</v>
      </c>
      <c r="D36" s="126">
        <v>4423</v>
      </c>
      <c r="E36" s="127">
        <v>53079</v>
      </c>
      <c r="F36" s="131">
        <v>20318</v>
      </c>
      <c r="G36" s="37"/>
    </row>
    <row r="37" spans="2:7" ht="15.75" customHeight="1" x14ac:dyDescent="0.2">
      <c r="B37" s="122" t="s">
        <v>119</v>
      </c>
      <c r="C37" s="136">
        <v>823000</v>
      </c>
      <c r="D37" s="126">
        <v>4283</v>
      </c>
      <c r="E37" s="127">
        <v>51393</v>
      </c>
      <c r="F37" s="131">
        <v>20318</v>
      </c>
      <c r="G37" s="37"/>
    </row>
    <row r="38" spans="2:7" ht="15.75" customHeight="1" x14ac:dyDescent="0.2">
      <c r="B38" s="122" t="s">
        <v>120</v>
      </c>
      <c r="C38" s="136">
        <v>828000</v>
      </c>
      <c r="D38" s="126">
        <v>4309</v>
      </c>
      <c r="E38" s="127">
        <v>51705</v>
      </c>
      <c r="F38" s="131">
        <v>23075</v>
      </c>
      <c r="G38" s="37"/>
    </row>
    <row r="39" spans="2:7" ht="15.75" customHeight="1" x14ac:dyDescent="0.2">
      <c r="B39" s="122" t="s">
        <v>121</v>
      </c>
      <c r="C39" s="136">
        <v>837000</v>
      </c>
      <c r="D39" s="126">
        <v>4356</v>
      </c>
      <c r="E39" s="127">
        <v>52267</v>
      </c>
      <c r="F39" s="131">
        <v>22156</v>
      </c>
      <c r="G39" s="37"/>
    </row>
    <row r="40" spans="2:7" ht="15.75" customHeight="1" x14ac:dyDescent="0.2">
      <c r="B40" s="122" t="s">
        <v>122</v>
      </c>
      <c r="C40" s="136">
        <v>919000</v>
      </c>
      <c r="D40" s="126">
        <v>4782</v>
      </c>
      <c r="E40" s="127">
        <v>57387</v>
      </c>
      <c r="F40" s="131">
        <v>27771</v>
      </c>
    </row>
    <row r="41" spans="2:7" ht="15.75" customHeight="1" x14ac:dyDescent="0.2">
      <c r="B41" s="122" t="s">
        <v>123</v>
      </c>
      <c r="C41" s="136">
        <v>1030000</v>
      </c>
      <c r="D41" s="126">
        <v>5360</v>
      </c>
      <c r="E41" s="127">
        <v>64319</v>
      </c>
      <c r="F41" s="131">
        <v>24912</v>
      </c>
    </row>
    <row r="42" spans="2:7" ht="15.75" customHeight="1" x14ac:dyDescent="0.2">
      <c r="B42" s="122" t="s">
        <v>124</v>
      </c>
      <c r="C42" s="136">
        <v>983000</v>
      </c>
      <c r="D42" s="126">
        <v>5115</v>
      </c>
      <c r="E42" s="127">
        <v>61384</v>
      </c>
      <c r="F42" s="131">
        <v>29609</v>
      </c>
    </row>
    <row r="43" spans="2:7" ht="15.75" customHeight="1" x14ac:dyDescent="0.2">
      <c r="B43" s="122" t="s">
        <v>97</v>
      </c>
      <c r="C43" s="136">
        <v>1070000</v>
      </c>
      <c r="D43" s="126">
        <v>5568</v>
      </c>
      <c r="E43" s="127">
        <v>66817</v>
      </c>
      <c r="F43" s="131">
        <v>29609</v>
      </c>
    </row>
    <row r="44" spans="2:7" ht="15.75" customHeight="1" x14ac:dyDescent="0.2">
      <c r="B44" s="123" t="s">
        <v>125</v>
      </c>
      <c r="C44" s="137">
        <v>1080000</v>
      </c>
      <c r="D44" s="128">
        <v>5620</v>
      </c>
      <c r="E44" s="129">
        <v>67441</v>
      </c>
      <c r="F44" s="132">
        <v>33285</v>
      </c>
    </row>
    <row r="45" spans="2:7" ht="15.75" customHeight="1" x14ac:dyDescent="0.2">
      <c r="C45" s="49"/>
      <c r="D45" s="49"/>
    </row>
    <row r="46" spans="2:7" ht="15.75" customHeight="1" x14ac:dyDescent="0.2"/>
    <row r="47" spans="2:7" ht="15.75" customHeight="1" x14ac:dyDescent="0.2">
      <c r="B47" s="2" t="s">
        <v>126</v>
      </c>
    </row>
    <row r="48" spans="2:7" ht="15.75" customHeight="1" x14ac:dyDescent="0.2">
      <c r="B48" s="1" t="s">
        <v>127</v>
      </c>
    </row>
    <row r="49" spans="2:2" ht="15.75" customHeight="1" x14ac:dyDescent="0.2">
      <c r="B49" s="1" t="s">
        <v>128</v>
      </c>
    </row>
    <row r="50" spans="2:2" ht="15.75" customHeight="1" x14ac:dyDescent="0.2">
      <c r="B50" s="1" t="s">
        <v>129</v>
      </c>
    </row>
    <row r="51" spans="2:2" ht="15.75" customHeight="1" x14ac:dyDescent="0.2">
      <c r="B51" s="1" t="s">
        <v>130</v>
      </c>
    </row>
    <row r="52" spans="2:2" ht="15.75" customHeight="1" x14ac:dyDescent="0.2">
      <c r="B52" s="1" t="s">
        <v>131</v>
      </c>
    </row>
    <row r="53" spans="2:2" ht="15.75" customHeight="1" x14ac:dyDescent="0.2"/>
    <row r="54" spans="2:2" ht="15.75" customHeight="1" x14ac:dyDescent="0.2"/>
    <row r="55" spans="2:2" ht="15.75" customHeight="1" x14ac:dyDescent="0.2"/>
    <row r="56" spans="2:2" ht="15.75" customHeight="1" x14ac:dyDescent="0.2"/>
    <row r="57" spans="2:2" ht="15.75" customHeight="1" x14ac:dyDescent="0.2">
      <c r="B57" s="2"/>
    </row>
    <row r="58" spans="2:2" ht="15.75" customHeight="1" x14ac:dyDescent="0.2">
      <c r="B58" s="11"/>
    </row>
    <row r="59" spans="2:2" ht="15.75" customHeight="1" x14ac:dyDescent="0.2">
      <c r="B59" s="11"/>
    </row>
    <row r="60" spans="2:2" ht="15.75" customHeight="1" x14ac:dyDescent="0.2"/>
    <row r="61" spans="2:2" ht="15.75" customHeight="1" x14ac:dyDescent="0.2"/>
    <row r="62" spans="2:2" ht="15.75" customHeight="1" x14ac:dyDescent="0.2"/>
    <row r="63" spans="2:2" ht="15.75" customHeight="1" x14ac:dyDescent="0.2"/>
    <row r="64" spans="2:2"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sheetData>
  <sheetProtection sheet="1" objects="1" scenarios="1"/>
  <protectedRanges>
    <protectedRange sqref="C10" name="Range1"/>
  </protectedRanges>
  <sortState xmlns:xlrd2="http://schemas.microsoft.com/office/spreadsheetml/2017/richdata2" ref="B16:F42">
    <sortCondition ref="C16:C42"/>
  </sortState>
  <mergeCells count="2">
    <mergeCell ref="B5:C5"/>
    <mergeCell ref="D13:E13"/>
  </mergeCells>
  <pageMargins left="0.75" right="0.75" top="1" bottom="1" header="0" footer="0"/>
  <pageSetup scale="10"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EFFB4"/>
    <pageSetUpPr fitToPage="1"/>
  </sheetPr>
  <dimension ref="B2:L1008"/>
  <sheetViews>
    <sheetView workbookViewId="0">
      <selection activeCell="L17" sqref="L17"/>
    </sheetView>
  </sheetViews>
  <sheetFormatPr baseColWidth="10" defaultColWidth="11.28515625" defaultRowHeight="15" customHeight="1" x14ac:dyDescent="0.2"/>
  <cols>
    <col min="1" max="1" width="2.7109375" customWidth="1"/>
    <col min="2" max="2" width="38" customWidth="1"/>
    <col min="3" max="3" width="12.140625" customWidth="1"/>
    <col min="4" max="4" width="4" customWidth="1"/>
    <col min="5" max="5" width="25.28515625" customWidth="1"/>
    <col min="6" max="6" width="10.5703125" customWidth="1"/>
    <col min="7" max="7" width="3.7109375" customWidth="1"/>
    <col min="8" max="8" width="24.7109375" customWidth="1"/>
    <col min="9" max="9" width="10.5703125" customWidth="1"/>
    <col min="10" max="10" width="4.28515625" customWidth="1"/>
    <col min="11" max="11" width="21.7109375" customWidth="1"/>
    <col min="12" max="27" width="10.5703125" customWidth="1"/>
  </cols>
  <sheetData>
    <row r="2" spans="2:12" ht="28" x14ac:dyDescent="0.3">
      <c r="B2" s="32" t="s">
        <v>80</v>
      </c>
      <c r="C2" s="33"/>
      <c r="D2" s="33"/>
      <c r="E2" s="33"/>
      <c r="F2" s="33"/>
      <c r="G2" s="33"/>
      <c r="H2" s="33"/>
      <c r="I2" s="33"/>
      <c r="J2" s="33"/>
      <c r="K2" s="33"/>
      <c r="L2" s="33"/>
    </row>
    <row r="3" spans="2:12" ht="28" x14ac:dyDescent="0.3">
      <c r="B3" s="32" t="s">
        <v>132</v>
      </c>
      <c r="C3" s="33"/>
      <c r="D3" s="33"/>
      <c r="E3" s="33"/>
      <c r="F3" s="33"/>
      <c r="G3" s="33"/>
      <c r="H3" s="33"/>
      <c r="I3" s="33"/>
      <c r="J3" s="33"/>
      <c r="K3" s="33"/>
      <c r="L3" s="33"/>
    </row>
    <row r="4" spans="2:12" ht="28" x14ac:dyDescent="0.3">
      <c r="B4" s="32" t="s">
        <v>133</v>
      </c>
      <c r="C4" s="33"/>
      <c r="D4" s="33"/>
      <c r="E4" s="33"/>
      <c r="F4" s="33"/>
      <c r="G4" s="33"/>
      <c r="H4" s="33"/>
      <c r="I4" s="33"/>
      <c r="J4" s="33"/>
      <c r="K4" s="33"/>
      <c r="L4" s="33"/>
    </row>
    <row r="5" spans="2:12" s="6" customFormat="1" ht="15.75" customHeight="1" x14ac:dyDescent="0.2">
      <c r="B5" s="82"/>
      <c r="C5" s="82"/>
      <c r="D5" s="82"/>
      <c r="E5" s="82"/>
      <c r="F5" s="82"/>
      <c r="G5" s="82"/>
      <c r="H5" s="82"/>
      <c r="I5" s="82"/>
      <c r="J5" s="82"/>
      <c r="K5" s="82"/>
      <c r="L5" s="82"/>
    </row>
    <row r="6" spans="2:12" s="6" customFormat="1" ht="15.75" customHeight="1" x14ac:dyDescent="0.2">
      <c r="B6" s="7" t="s">
        <v>134</v>
      </c>
      <c r="C6" s="134"/>
      <c r="D6" s="82"/>
      <c r="E6" s="7" t="s">
        <v>135</v>
      </c>
      <c r="F6" s="115"/>
      <c r="G6" s="82"/>
      <c r="H6" s="7" t="s">
        <v>136</v>
      </c>
      <c r="I6" s="82"/>
      <c r="J6" s="82"/>
      <c r="K6" s="7" t="s">
        <v>137</v>
      </c>
      <c r="L6" s="116"/>
    </row>
    <row r="7" spans="2:12" s="6" customFormat="1" ht="15.75" customHeight="1" x14ac:dyDescent="0.2">
      <c r="B7" s="84" t="s">
        <v>138</v>
      </c>
      <c r="C7" s="68" t="s">
        <v>139</v>
      </c>
      <c r="D7" s="82"/>
      <c r="E7" s="84" t="s">
        <v>140</v>
      </c>
      <c r="F7" s="68" t="s">
        <v>141</v>
      </c>
      <c r="G7" s="82"/>
      <c r="H7" s="82" t="s">
        <v>142</v>
      </c>
      <c r="I7" s="117">
        <v>1429</v>
      </c>
      <c r="J7" s="82"/>
      <c r="K7" s="82" t="s">
        <v>143</v>
      </c>
      <c r="L7" s="117">
        <v>1000</v>
      </c>
    </row>
    <row r="8" spans="2:12" s="6" customFormat="1" ht="15.75" customHeight="1" x14ac:dyDescent="0.2">
      <c r="B8" s="82" t="s">
        <v>144</v>
      </c>
      <c r="C8" s="111"/>
      <c r="D8" s="82"/>
      <c r="E8" s="82" t="s">
        <v>145</v>
      </c>
      <c r="F8" s="82"/>
      <c r="G8" s="82"/>
      <c r="H8" s="82" t="s">
        <v>146</v>
      </c>
      <c r="I8" s="118">
        <v>2859</v>
      </c>
      <c r="J8" s="82"/>
      <c r="K8" s="82" t="s">
        <v>147</v>
      </c>
      <c r="L8" s="119">
        <v>3165</v>
      </c>
    </row>
    <row r="9" spans="2:12" s="6" customFormat="1" ht="15.75" customHeight="1" x14ac:dyDescent="0.2">
      <c r="B9" s="82" t="s">
        <v>148</v>
      </c>
      <c r="C9" s="111"/>
      <c r="D9" s="82"/>
      <c r="E9" s="82"/>
      <c r="F9" s="82"/>
      <c r="G9" s="82"/>
      <c r="H9" s="82" t="s">
        <v>149</v>
      </c>
      <c r="I9" s="118">
        <v>4288</v>
      </c>
      <c r="J9" s="82"/>
      <c r="K9" s="82" t="s">
        <v>150</v>
      </c>
      <c r="L9" s="119">
        <v>6330</v>
      </c>
    </row>
    <row r="10" spans="2:12" s="6" customFormat="1" ht="15.75" customHeight="1" x14ac:dyDescent="0.2">
      <c r="B10" s="82"/>
      <c r="C10" s="111"/>
      <c r="D10" s="82"/>
      <c r="E10" s="82"/>
      <c r="F10" s="82"/>
      <c r="G10" s="82"/>
      <c r="H10" s="82"/>
      <c r="I10" s="120"/>
      <c r="J10" s="82"/>
      <c r="K10" s="82" t="s">
        <v>151</v>
      </c>
      <c r="L10" s="119">
        <v>9495</v>
      </c>
    </row>
    <row r="11" spans="2:12" s="6" customFormat="1" ht="15.75" customHeight="1" x14ac:dyDescent="0.2">
      <c r="B11" s="82"/>
      <c r="C11" s="82"/>
      <c r="D11" s="82"/>
      <c r="E11" s="82"/>
      <c r="F11" s="82"/>
      <c r="G11" s="82"/>
      <c r="H11" s="82"/>
      <c r="I11" s="82"/>
      <c r="J11" s="82"/>
      <c r="K11" s="82" t="s">
        <v>152</v>
      </c>
      <c r="L11" s="119">
        <v>12660</v>
      </c>
    </row>
    <row r="12" spans="2:12" s="6" customFormat="1" ht="15.75" customHeight="1" x14ac:dyDescent="0.2">
      <c r="B12" s="82"/>
      <c r="C12" s="82"/>
      <c r="D12" s="82"/>
      <c r="E12" s="82"/>
      <c r="F12" s="82"/>
      <c r="G12" s="82"/>
      <c r="H12" s="82"/>
      <c r="I12" s="82"/>
      <c r="J12" s="82"/>
      <c r="K12" s="82" t="s">
        <v>153</v>
      </c>
      <c r="L12" s="119">
        <v>15826</v>
      </c>
    </row>
    <row r="13" spans="2:12" s="6" customFormat="1" ht="15.75" customHeight="1" x14ac:dyDescent="0.2">
      <c r="B13" s="82"/>
      <c r="C13" s="82"/>
      <c r="D13" s="82"/>
      <c r="E13" s="82"/>
      <c r="F13" s="82"/>
      <c r="G13" s="82"/>
      <c r="H13" s="82"/>
      <c r="I13" s="82"/>
      <c r="J13" s="82"/>
      <c r="K13" s="82"/>
      <c r="L13" s="82"/>
    </row>
    <row r="14" spans="2:12" s="6" customFormat="1" ht="15.75" customHeight="1" x14ac:dyDescent="0.2">
      <c r="B14" s="82"/>
      <c r="C14" s="82"/>
      <c r="D14" s="82"/>
      <c r="E14" s="82" t="s">
        <v>154</v>
      </c>
      <c r="F14" s="82"/>
      <c r="G14" s="82"/>
      <c r="H14" s="82"/>
      <c r="I14" s="82"/>
      <c r="J14" s="82"/>
      <c r="K14" s="82"/>
      <c r="L14" s="82"/>
    </row>
    <row r="15" spans="2:12" s="6" customFormat="1" ht="15.75" customHeight="1" thickBot="1" x14ac:dyDescent="0.25">
      <c r="B15" s="82" t="s">
        <v>155</v>
      </c>
      <c r="C15" s="71" t="s">
        <v>139</v>
      </c>
      <c r="D15" s="82"/>
      <c r="E15" s="82" t="s">
        <v>156</v>
      </c>
      <c r="F15" s="72" t="s">
        <v>157</v>
      </c>
      <c r="G15" s="82"/>
      <c r="H15" s="82" t="s">
        <v>158</v>
      </c>
      <c r="I15" s="71"/>
      <c r="J15" s="82"/>
      <c r="K15" s="82" t="s">
        <v>159</v>
      </c>
      <c r="L15" s="71"/>
    </row>
    <row r="16" spans="2:12" s="47" customFormat="1" ht="16" customHeight="1" thickBot="1" x14ac:dyDescent="0.25">
      <c r="B16" s="44" t="s">
        <v>160</v>
      </c>
      <c r="C16" s="45">
        <v>7657</v>
      </c>
      <c r="D16" s="46"/>
      <c r="E16" s="44" t="s">
        <v>161</v>
      </c>
      <c r="F16" s="45">
        <f>IF(F15="More than 10",10*919,F15*919)</f>
        <v>9190</v>
      </c>
      <c r="G16" s="46"/>
      <c r="H16" s="44" t="s">
        <v>160</v>
      </c>
      <c r="I16" s="45">
        <v>2859</v>
      </c>
      <c r="J16" s="46"/>
      <c r="K16" s="44" t="s">
        <v>160</v>
      </c>
      <c r="L16" s="45">
        <v>3165</v>
      </c>
    </row>
    <row r="17" spans="2:12" s="6" customFormat="1" ht="15.75" customHeight="1" x14ac:dyDescent="0.2">
      <c r="B17" s="7"/>
      <c r="C17" s="111"/>
      <c r="D17" s="82"/>
      <c r="E17" s="7"/>
      <c r="F17" s="111"/>
      <c r="G17" s="82"/>
      <c r="H17" s="7"/>
      <c r="I17" s="111"/>
      <c r="J17" s="82"/>
      <c r="K17" s="7"/>
      <c r="L17" s="111"/>
    </row>
    <row r="18" spans="2:12" s="6" customFormat="1" ht="15.75" customHeight="1" thickBot="1" x14ac:dyDescent="0.25">
      <c r="B18" s="82"/>
      <c r="C18" s="82"/>
      <c r="D18" s="82"/>
      <c r="E18" s="82"/>
      <c r="F18" s="82"/>
      <c r="G18" s="82"/>
      <c r="H18" s="82"/>
      <c r="I18" s="82"/>
      <c r="J18" s="82"/>
      <c r="K18" s="82"/>
      <c r="L18" s="82"/>
    </row>
    <row r="19" spans="2:12" s="30" customFormat="1" ht="15.75" customHeight="1" thickBot="1" x14ac:dyDescent="0.25">
      <c r="B19" s="73" t="s">
        <v>162</v>
      </c>
      <c r="C19" s="74"/>
      <c r="D19" s="74"/>
      <c r="E19" s="73" t="s">
        <v>162</v>
      </c>
      <c r="F19" s="74"/>
      <c r="G19" s="74"/>
      <c r="H19" s="73" t="s">
        <v>162</v>
      </c>
      <c r="I19" s="74"/>
      <c r="J19" s="74"/>
      <c r="K19" s="73" t="s">
        <v>162</v>
      </c>
      <c r="L19" s="74"/>
    </row>
    <row r="20" spans="2:12" s="6" customFormat="1" ht="15.75" customHeight="1" thickBot="1" x14ac:dyDescent="0.25">
      <c r="B20" s="75" t="s">
        <v>163</v>
      </c>
      <c r="C20" s="67">
        <v>2500</v>
      </c>
      <c r="D20" s="76"/>
      <c r="E20" s="75" t="s">
        <v>164</v>
      </c>
      <c r="F20" s="67">
        <v>4595</v>
      </c>
      <c r="G20" s="76"/>
      <c r="H20" s="75" t="s">
        <v>51</v>
      </c>
      <c r="I20" s="67">
        <v>1429</v>
      </c>
      <c r="J20" s="76"/>
      <c r="K20" s="75" t="s">
        <v>54</v>
      </c>
      <c r="L20" s="67">
        <v>1000</v>
      </c>
    </row>
    <row r="21" spans="2:12" s="6" customFormat="1" ht="15.75" customHeight="1" thickBot="1" x14ac:dyDescent="0.25">
      <c r="B21" s="76"/>
      <c r="C21" s="76"/>
      <c r="D21" s="76"/>
      <c r="E21" s="76"/>
      <c r="F21" s="76"/>
      <c r="G21" s="76"/>
      <c r="H21" s="76"/>
      <c r="I21" s="76"/>
      <c r="J21" s="76"/>
      <c r="K21" s="76"/>
      <c r="L21" s="76"/>
    </row>
    <row r="22" spans="2:12" s="6" customFormat="1" ht="15.75" customHeight="1" thickBot="1" x14ac:dyDescent="0.25">
      <c r="B22" s="76"/>
      <c r="C22" s="76"/>
      <c r="D22" s="76"/>
      <c r="E22" s="76"/>
      <c r="F22" s="76"/>
      <c r="G22" s="76"/>
      <c r="H22" s="76"/>
      <c r="I22" s="76"/>
      <c r="J22" s="76"/>
      <c r="K22" s="76"/>
      <c r="L22" s="76"/>
    </row>
    <row r="23" spans="2:12" s="29" customFormat="1" ht="15.75" customHeight="1" thickBot="1" x14ac:dyDescent="0.25">
      <c r="B23" s="73" t="s">
        <v>165</v>
      </c>
      <c r="C23" s="74"/>
      <c r="D23" s="74"/>
      <c r="E23" s="73" t="s">
        <v>165</v>
      </c>
      <c r="F23" s="74"/>
      <c r="G23" s="74"/>
      <c r="H23" s="73" t="s">
        <v>165</v>
      </c>
      <c r="I23" s="74"/>
      <c r="J23" s="74"/>
      <c r="K23" s="73" t="s">
        <v>165</v>
      </c>
      <c r="L23" s="74"/>
    </row>
    <row r="24" spans="2:12" s="6" customFormat="1" ht="15.75" customHeight="1" thickBot="1" x14ac:dyDescent="0.25">
      <c r="B24" s="75" t="s">
        <v>166</v>
      </c>
      <c r="C24" s="67">
        <v>5000</v>
      </c>
      <c r="D24" s="76"/>
      <c r="E24" s="77" t="s">
        <v>167</v>
      </c>
      <c r="F24" s="67">
        <v>3676</v>
      </c>
      <c r="G24" s="76"/>
      <c r="H24" s="75" t="s">
        <v>52</v>
      </c>
      <c r="I24" s="67">
        <v>2859</v>
      </c>
      <c r="J24" s="76"/>
      <c r="K24" s="75" t="s">
        <v>55</v>
      </c>
      <c r="L24" s="67">
        <v>6330</v>
      </c>
    </row>
    <row r="25" spans="2:12" s="6" customFormat="1" ht="15.75" customHeight="1" thickBot="1" x14ac:dyDescent="0.25">
      <c r="B25" s="76"/>
      <c r="C25" s="76"/>
      <c r="D25" s="76"/>
      <c r="E25" s="76"/>
      <c r="F25" s="76"/>
      <c r="G25" s="76"/>
      <c r="H25" s="76"/>
      <c r="I25" s="76"/>
      <c r="J25" s="76"/>
      <c r="K25" s="76"/>
      <c r="L25" s="76"/>
    </row>
    <row r="26" spans="2:12" s="6" customFormat="1" ht="15.75" customHeight="1" thickBot="1" x14ac:dyDescent="0.25">
      <c r="B26" s="76"/>
      <c r="C26" s="76"/>
      <c r="D26" s="76"/>
      <c r="E26" s="76"/>
      <c r="F26" s="76"/>
      <c r="G26" s="76"/>
      <c r="H26" s="76"/>
      <c r="I26" s="76"/>
      <c r="J26" s="76"/>
      <c r="K26" s="76"/>
      <c r="L26" s="76"/>
    </row>
    <row r="27" spans="2:12" s="29" customFormat="1" ht="15.75" customHeight="1" thickBot="1" x14ac:dyDescent="0.25">
      <c r="B27" s="73" t="s">
        <v>168</v>
      </c>
      <c r="C27" s="74"/>
      <c r="D27" s="74"/>
      <c r="E27" s="73" t="s">
        <v>168</v>
      </c>
      <c r="F27" s="74"/>
      <c r="G27" s="74"/>
      <c r="H27" s="73" t="s">
        <v>168</v>
      </c>
      <c r="I27" s="74"/>
      <c r="J27" s="74"/>
      <c r="K27" s="73" t="s">
        <v>168</v>
      </c>
      <c r="L27" s="74"/>
    </row>
    <row r="28" spans="2:12" s="6" customFormat="1" ht="15.75" customHeight="1" thickBot="1" x14ac:dyDescent="0.25">
      <c r="B28" s="75" t="s">
        <v>169</v>
      </c>
      <c r="C28" s="67">
        <v>7658</v>
      </c>
      <c r="D28" s="76"/>
      <c r="E28" s="77" t="s">
        <v>170</v>
      </c>
      <c r="F28" s="67">
        <v>9189</v>
      </c>
      <c r="G28" s="76"/>
      <c r="H28" s="75" t="s">
        <v>53</v>
      </c>
      <c r="I28" s="67">
        <v>4288</v>
      </c>
      <c r="J28" s="76"/>
      <c r="K28" s="75" t="s">
        <v>56</v>
      </c>
      <c r="L28" s="67">
        <v>9495</v>
      </c>
    </row>
    <row r="29" spans="2:12" s="6" customFormat="1" ht="15.75" customHeight="1" thickBot="1" x14ac:dyDescent="0.25">
      <c r="B29" s="76"/>
      <c r="C29" s="76"/>
      <c r="D29" s="76"/>
      <c r="E29" s="76"/>
      <c r="F29" s="76"/>
      <c r="G29" s="76"/>
      <c r="H29" s="76"/>
      <c r="I29" s="76"/>
      <c r="J29" s="76"/>
      <c r="K29" s="76"/>
      <c r="L29" s="76"/>
    </row>
    <row r="30" spans="2:12" s="6" customFormat="1" ht="15.75" customHeight="1" thickBot="1" x14ac:dyDescent="0.25">
      <c r="B30" s="76"/>
      <c r="C30" s="76"/>
      <c r="D30" s="76"/>
      <c r="E30" s="76"/>
      <c r="F30" s="76"/>
      <c r="G30" s="76"/>
      <c r="H30" s="76"/>
      <c r="I30" s="76"/>
      <c r="J30" s="76"/>
      <c r="K30" s="76"/>
      <c r="L30" s="76"/>
    </row>
    <row r="31" spans="2:12" s="29" customFormat="1" ht="15.75" customHeight="1" thickBot="1" x14ac:dyDescent="0.25">
      <c r="B31" s="73" t="s">
        <v>171</v>
      </c>
      <c r="C31" s="74"/>
      <c r="D31" s="74"/>
      <c r="E31" s="73" t="s">
        <v>171</v>
      </c>
      <c r="F31" s="74"/>
      <c r="G31" s="74"/>
      <c r="H31" s="73" t="s">
        <v>171</v>
      </c>
      <c r="I31" s="74"/>
      <c r="J31" s="74"/>
      <c r="K31" s="73" t="s">
        <v>171</v>
      </c>
      <c r="L31" s="74"/>
    </row>
    <row r="32" spans="2:12" s="6" customFormat="1" ht="15.75" customHeight="1" thickBot="1" x14ac:dyDescent="0.25">
      <c r="B32" s="75" t="s">
        <v>166</v>
      </c>
      <c r="C32" s="67">
        <v>5000</v>
      </c>
      <c r="D32" s="76"/>
      <c r="E32" s="77" t="s">
        <v>172</v>
      </c>
      <c r="F32" s="67">
        <v>9189</v>
      </c>
      <c r="G32" s="76"/>
      <c r="H32" s="75" t="s">
        <v>52</v>
      </c>
      <c r="I32" s="67">
        <v>2859</v>
      </c>
      <c r="J32" s="76"/>
      <c r="K32" s="75" t="s">
        <v>173</v>
      </c>
      <c r="L32" s="67">
        <v>12660</v>
      </c>
    </row>
    <row r="33" spans="2:12" s="6" customFormat="1" ht="15.75" customHeight="1" x14ac:dyDescent="0.2">
      <c r="B33" s="82"/>
      <c r="C33" s="82"/>
      <c r="D33" s="82"/>
      <c r="E33" s="82"/>
      <c r="F33" s="82"/>
      <c r="G33" s="82"/>
      <c r="H33" s="82"/>
      <c r="I33" s="82"/>
      <c r="J33" s="82"/>
      <c r="K33" s="8"/>
      <c r="L33" s="82"/>
    </row>
    <row r="34" spans="2:12" s="6" customFormat="1" ht="15.75" customHeight="1" x14ac:dyDescent="0.2">
      <c r="B34" s="55" t="s">
        <v>174</v>
      </c>
      <c r="C34" s="82"/>
      <c r="D34" s="82"/>
      <c r="E34" s="82"/>
      <c r="F34" s="82"/>
      <c r="G34" s="82"/>
      <c r="H34" s="82"/>
      <c r="I34" s="82"/>
      <c r="J34" s="82"/>
      <c r="K34" s="8" t="s">
        <v>175</v>
      </c>
      <c r="L34" s="82"/>
    </row>
    <row r="35" spans="2:12" s="6" customFormat="1" ht="15.75" customHeight="1" x14ac:dyDescent="0.2">
      <c r="B35" s="8" t="s">
        <v>176</v>
      </c>
      <c r="C35" s="82"/>
      <c r="D35" s="82"/>
      <c r="E35" s="82"/>
      <c r="F35" s="82"/>
      <c r="G35" s="82"/>
      <c r="H35" s="82"/>
      <c r="I35" s="82"/>
      <c r="J35" s="82"/>
      <c r="K35" s="8" t="s">
        <v>177</v>
      </c>
      <c r="L35" s="82"/>
    </row>
    <row r="36" spans="2:12" s="6" customFormat="1" ht="15.75" customHeight="1" x14ac:dyDescent="0.2">
      <c r="B36" s="8" t="s">
        <v>178</v>
      </c>
      <c r="C36" s="111"/>
      <c r="D36" s="82"/>
      <c r="E36" s="82"/>
      <c r="F36" s="82"/>
      <c r="G36" s="82"/>
      <c r="H36" s="82"/>
      <c r="I36" s="82"/>
      <c r="J36" s="82"/>
      <c r="K36" s="8" t="s">
        <v>179</v>
      </c>
      <c r="L36" s="82"/>
    </row>
    <row r="37" spans="2:12" s="6" customFormat="1" ht="15.75" customHeight="1" x14ac:dyDescent="0.2">
      <c r="B37" s="8" t="s">
        <v>180</v>
      </c>
      <c r="C37" s="82"/>
      <c r="D37" s="82"/>
      <c r="E37" s="82"/>
      <c r="F37" s="82"/>
      <c r="G37" s="82"/>
      <c r="H37" s="82"/>
      <c r="I37" s="82"/>
      <c r="J37" s="82"/>
      <c r="K37" s="3" t="s">
        <v>181</v>
      </c>
      <c r="L37" s="82"/>
    </row>
    <row r="38" spans="2:12" ht="15.75" customHeight="1" x14ac:dyDescent="0.2">
      <c r="B38" s="8" t="s">
        <v>182</v>
      </c>
      <c r="K38" s="36" t="s">
        <v>183</v>
      </c>
    </row>
    <row r="39" spans="2:12" ht="15.75" customHeight="1" x14ac:dyDescent="0.2">
      <c r="B39" s="3"/>
      <c r="C39" s="113"/>
      <c r="K39" s="8"/>
    </row>
    <row r="40" spans="2:12" ht="15.75" customHeight="1" x14ac:dyDescent="0.2">
      <c r="K40" s="8"/>
    </row>
    <row r="41" spans="2:12" ht="15.75" customHeight="1" x14ac:dyDescent="0.2">
      <c r="K41" s="8"/>
    </row>
    <row r="42" spans="2:12" ht="15.75" customHeight="1" x14ac:dyDescent="0.2"/>
    <row r="43" spans="2:12" ht="15.75" customHeight="1" x14ac:dyDescent="0.2"/>
    <row r="44" spans="2:12" ht="15.75" customHeight="1" x14ac:dyDescent="0.2"/>
    <row r="45" spans="2:12" ht="15.75" customHeight="1" x14ac:dyDescent="0.2"/>
    <row r="46" spans="2:12" ht="15.75" customHeight="1" x14ac:dyDescent="0.2"/>
    <row r="47" spans="2:12" ht="15.75" customHeight="1" x14ac:dyDescent="0.2"/>
    <row r="48" spans="2:12" ht="15.75" customHeight="1" x14ac:dyDescent="0.2"/>
    <row r="49" spans="2:3" ht="15.75" customHeight="1" x14ac:dyDescent="0.2"/>
    <row r="50" spans="2:3" ht="15.75" customHeight="1" x14ac:dyDescent="0.2"/>
    <row r="51" spans="2:3" ht="15.75" customHeight="1" x14ac:dyDescent="0.2"/>
    <row r="52" spans="2:3" ht="15.75" customHeight="1" x14ac:dyDescent="0.2"/>
    <row r="53" spans="2:3" ht="15.75" customHeight="1" x14ac:dyDescent="0.2"/>
    <row r="54" spans="2:3" ht="15.75" customHeight="1" x14ac:dyDescent="0.2"/>
    <row r="55" spans="2:3" ht="15.75" customHeight="1" x14ac:dyDescent="0.2"/>
    <row r="56" spans="2:3" ht="15.75" customHeight="1" x14ac:dyDescent="0.2"/>
    <row r="57" spans="2:3" ht="15.75" customHeight="1" x14ac:dyDescent="0.2"/>
    <row r="58" spans="2:3" ht="15.75" customHeight="1" x14ac:dyDescent="0.2"/>
    <row r="59" spans="2:3" ht="15.75" customHeight="1" x14ac:dyDescent="0.2">
      <c r="B59" s="2"/>
      <c r="C59" s="2"/>
    </row>
    <row r="60" spans="2:3" ht="15.75" customHeight="1" x14ac:dyDescent="0.2"/>
    <row r="61" spans="2:3" ht="15.75" customHeight="1" x14ac:dyDescent="0.2"/>
    <row r="62" spans="2:3" ht="15.75" customHeight="1" x14ac:dyDescent="0.2"/>
    <row r="63" spans="2:3" ht="15.75" customHeight="1" x14ac:dyDescent="0.2"/>
    <row r="64" spans="2:3"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sheetData>
  <sheetProtection sheet="1" objects="1" scenarios="1"/>
  <protectedRanges>
    <protectedRange sqref="C16 F15 I16 L16" name="Range1"/>
  </protectedRanges>
  <pageMargins left="0.75" right="0.75" top="1" bottom="1" header="0" footer="0"/>
  <pageSetup scale="52" orientation="landscape"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error="Use number between 1 and 10 or use drop down" prompt="Use drop down" xr:uid="{C77D18FB-BC9E-434A-8D75-A1F79BB5F1C0}">
          <x14:formula1>
            <xm:f>Sheet1!$A$2:$A$13</xm:f>
          </x14:formula1>
          <xm:sqref>F15</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B8AB5-FCDE-EE40-92F5-4910BF91A085}">
  <sheetPr>
    <tabColor theme="4" tint="0.79998168889431442"/>
  </sheetPr>
  <dimension ref="A1:B14"/>
  <sheetViews>
    <sheetView workbookViewId="0">
      <selection activeCell="A14" sqref="A14"/>
    </sheetView>
  </sheetViews>
  <sheetFormatPr baseColWidth="10" defaultColWidth="11.140625" defaultRowHeight="16" x14ac:dyDescent="0.2"/>
  <sheetData>
    <row r="1" spans="1:2" ht="20" x14ac:dyDescent="0.2">
      <c r="A1" s="66" t="s">
        <v>184</v>
      </c>
    </row>
    <row r="3" spans="1:2" x14ac:dyDescent="0.2">
      <c r="A3" s="11" t="s">
        <v>185</v>
      </c>
    </row>
    <row r="4" spans="1:2" x14ac:dyDescent="0.2">
      <c r="A4" s="11" t="s">
        <v>186</v>
      </c>
    </row>
    <row r="5" spans="1:2" x14ac:dyDescent="0.2">
      <c r="A5" s="11" t="s">
        <v>187</v>
      </c>
    </row>
    <row r="6" spans="1:2" x14ac:dyDescent="0.2">
      <c r="A6" s="11" t="s">
        <v>188</v>
      </c>
    </row>
    <row r="7" spans="1:2" x14ac:dyDescent="0.2">
      <c r="A7" s="11" t="s">
        <v>189</v>
      </c>
    </row>
    <row r="8" spans="1:2" x14ac:dyDescent="0.2">
      <c r="A8" s="11" t="s">
        <v>190</v>
      </c>
    </row>
    <row r="9" spans="1:2" x14ac:dyDescent="0.2">
      <c r="A9" s="11" t="s">
        <v>191</v>
      </c>
      <c r="B9" s="11"/>
    </row>
    <row r="10" spans="1:2" x14ac:dyDescent="0.2">
      <c r="A10" s="11" t="s">
        <v>192</v>
      </c>
      <c r="B10" s="11"/>
    </row>
    <row r="11" spans="1:2" x14ac:dyDescent="0.2">
      <c r="A11" s="11" t="s">
        <v>193</v>
      </c>
      <c r="B11" s="11"/>
    </row>
    <row r="12" spans="1:2" x14ac:dyDescent="0.2">
      <c r="A12" t="s">
        <v>194</v>
      </c>
      <c r="B12" s="11"/>
    </row>
    <row r="13" spans="1:2" x14ac:dyDescent="0.2">
      <c r="A13" t="s">
        <v>195</v>
      </c>
      <c r="B13" s="11"/>
    </row>
    <row r="14" spans="1:2" x14ac:dyDescent="0.2">
      <c r="A14" t="s">
        <v>196</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4C62E-8263-4B00-ABD8-BA0C0483704B}">
  <dimension ref="A1:A13"/>
  <sheetViews>
    <sheetView workbookViewId="0">
      <selection activeCell="B8" sqref="B8"/>
    </sheetView>
  </sheetViews>
  <sheetFormatPr baseColWidth="10" defaultColWidth="8.7109375" defaultRowHeight="16" x14ac:dyDescent="0.2"/>
  <cols>
    <col min="1" max="1" width="27.140625" customWidth="1"/>
  </cols>
  <sheetData>
    <row r="1" spans="1:1" x14ac:dyDescent="0.2">
      <c r="A1" s="69" t="s">
        <v>197</v>
      </c>
    </row>
    <row r="2" spans="1:1" x14ac:dyDescent="0.2">
      <c r="A2" s="133">
        <v>0</v>
      </c>
    </row>
    <row r="3" spans="1:1" x14ac:dyDescent="0.2">
      <c r="A3" s="70">
        <v>1</v>
      </c>
    </row>
    <row r="4" spans="1:1" x14ac:dyDescent="0.2">
      <c r="A4" s="70">
        <v>2</v>
      </c>
    </row>
    <row r="5" spans="1:1" x14ac:dyDescent="0.2">
      <c r="A5" s="70">
        <v>3</v>
      </c>
    </row>
    <row r="6" spans="1:1" x14ac:dyDescent="0.2">
      <c r="A6" s="70">
        <v>4</v>
      </c>
    </row>
    <row r="7" spans="1:1" x14ac:dyDescent="0.2">
      <c r="A7" s="70">
        <v>5</v>
      </c>
    </row>
    <row r="8" spans="1:1" x14ac:dyDescent="0.2">
      <c r="A8" s="70">
        <v>6</v>
      </c>
    </row>
    <row r="9" spans="1:1" x14ac:dyDescent="0.2">
      <c r="A9" s="70">
        <v>7</v>
      </c>
    </row>
    <row r="10" spans="1:1" x14ac:dyDescent="0.2">
      <c r="A10" s="70">
        <v>8</v>
      </c>
    </row>
    <row r="11" spans="1:1" x14ac:dyDescent="0.2">
      <c r="A11" s="70">
        <v>9</v>
      </c>
    </row>
    <row r="12" spans="1:1" ht="15" customHeight="1" x14ac:dyDescent="0.2">
      <c r="A12" s="70">
        <v>10</v>
      </c>
    </row>
    <row r="13" spans="1:1" ht="17" x14ac:dyDescent="0.2">
      <c r="A13" s="70" t="s">
        <v>157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7beafc7-04f9-4afa-975b-2fe95de9f889">
      <Terms xmlns="http://schemas.microsoft.com/office/infopath/2007/PartnerControls"/>
    </lcf76f155ced4ddcb4097134ff3c332f>
    <TaxCatchAll xmlns="d4f7233d-c6cc-4143-871d-35c4175ee77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5D179AA3CB07A45BA0222508AC40F1A" ma:contentTypeVersion="15" ma:contentTypeDescription="Create a new document." ma:contentTypeScope="" ma:versionID="baa5c549b57c42c235f220e2bc25000d">
  <xsd:schema xmlns:xsd="http://www.w3.org/2001/XMLSchema" xmlns:xs="http://www.w3.org/2001/XMLSchema" xmlns:p="http://schemas.microsoft.com/office/2006/metadata/properties" xmlns:ns2="87beafc7-04f9-4afa-975b-2fe95de9f889" xmlns:ns3="d4f7233d-c6cc-4143-871d-35c4175ee776" targetNamespace="http://schemas.microsoft.com/office/2006/metadata/properties" ma:root="true" ma:fieldsID="90cfe811dc8c8af49b2dc30368fba0e6" ns2:_="" ns3:_="">
    <xsd:import namespace="87beafc7-04f9-4afa-975b-2fe95de9f889"/>
    <xsd:import namespace="d4f7233d-c6cc-4143-871d-35c4175ee77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beafc7-04f9-4afa-975b-2fe95de9f8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7c7c17f-9684-49a8-baaa-e96ac37fa44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f7233d-c6cc-4143-871d-35c4175ee77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9f9ef14-c1a0-4a0a-bb2e-d4c97bcb7c2a}" ma:internalName="TaxCatchAll" ma:showField="CatchAllData" ma:web="d4f7233d-c6cc-4143-871d-35c4175ee77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9C3512-BB1D-4762-B872-AAF63DE859BC}">
  <ds:schemaRefs>
    <ds:schemaRef ds:uri="http://schemas.microsoft.com/office/2006/metadata/properties"/>
    <ds:schemaRef ds:uri="http://schemas.microsoft.com/office/infopath/2007/PartnerControls"/>
    <ds:schemaRef ds:uri="87beafc7-04f9-4afa-975b-2fe95de9f889"/>
    <ds:schemaRef ds:uri="d4f7233d-c6cc-4143-871d-35c4175ee776"/>
  </ds:schemaRefs>
</ds:datastoreItem>
</file>

<file path=customXml/itemProps2.xml><?xml version="1.0" encoding="utf-8"?>
<ds:datastoreItem xmlns:ds="http://schemas.openxmlformats.org/officeDocument/2006/customXml" ds:itemID="{4231D69E-5D77-49C0-BFF6-937E1A213F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beafc7-04f9-4afa-975b-2fe95de9f889"/>
    <ds:schemaRef ds:uri="d4f7233d-c6cc-4143-871d-35c4175ee7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EF8F48-4831-4BB2-B55A-5FDA8D0A67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1 Salary Summary</vt:lpstr>
      <vt:lpstr>2 Housing Adjustment</vt:lpstr>
      <vt:lpstr>3 Track Record, Exp, Edn, Size</vt:lpstr>
      <vt:lpstr>Notes for 2025</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FEB Central</dc:creator>
  <cp:keywords/>
  <dc:description/>
  <cp:lastModifiedBy>Tim Strickland</cp:lastModifiedBy>
  <cp:revision/>
  <dcterms:created xsi:type="dcterms:W3CDTF">2019-04-17T22:41:52Z</dcterms:created>
  <dcterms:modified xsi:type="dcterms:W3CDTF">2024-10-16T15:48:39Z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0x01010065D179AA3CB07A45BA0222508AC40F1A</vt:lpwstr>
  </property>
</Properties>
</file>